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95" activeTab="0"/>
  </bookViews>
  <sheets>
    <sheet name="SWEET 2018 Paricipating LIST" sheetId="1" r:id="rId1"/>
  </sheets>
  <definedNames>
    <definedName name="_xlfn.NUMBERVALUE" hidden="1">#NAME?</definedName>
    <definedName name="_xlnm.Print_Titles" localSheetId="0">'SWEET 2018 Paricipating LIST'!$2:$4</definedName>
  </definedNames>
  <calcPr fullCalcOnLoad="1"/>
</workbook>
</file>

<file path=xl/sharedStrings.xml><?xml version="1.0" encoding="utf-8"?>
<sst xmlns="http://schemas.openxmlformats.org/spreadsheetml/2006/main" count="839" uniqueCount="680">
  <si>
    <t>미납금</t>
  </si>
  <si>
    <t>총납부액</t>
  </si>
  <si>
    <t>3차
입금일자</t>
  </si>
  <si>
    <t>3차</t>
  </si>
  <si>
    <t>2차
입금일자</t>
  </si>
  <si>
    <t>2차</t>
  </si>
  <si>
    <t>1차
입금일자</t>
  </si>
  <si>
    <t>1차</t>
  </si>
  <si>
    <t>총계</t>
  </si>
  <si>
    <t>부가세</t>
  </si>
  <si>
    <t>적용</t>
  </si>
  <si>
    <t xml:space="preserve">삼상
380V            </t>
  </si>
  <si>
    <t xml:space="preserve">삼상
220V            </t>
  </si>
  <si>
    <t xml:space="preserve">단상
220V             </t>
  </si>
  <si>
    <t xml:space="preserve">단상 
220V </t>
  </si>
  <si>
    <t>총할인</t>
  </si>
  <si>
    <t>야외</t>
  </si>
  <si>
    <t>프리미엄B</t>
  </si>
  <si>
    <t>프리미엄A</t>
  </si>
  <si>
    <t>조립</t>
  </si>
  <si>
    <t>독립</t>
  </si>
  <si>
    <t>금액</t>
  </si>
  <si>
    <t>내지</t>
  </si>
  <si>
    <t>표지
2면/
대면</t>
  </si>
  <si>
    <t>표지
3면/
대면</t>
  </si>
  <si>
    <t>표지
4면</t>
  </si>
  <si>
    <t>신청</t>
  </si>
  <si>
    <t>국제</t>
  </si>
  <si>
    <t>국내</t>
  </si>
  <si>
    <t>기본
제공</t>
  </si>
  <si>
    <t>24 시간</t>
  </si>
  <si>
    <t>전시 中</t>
  </si>
  <si>
    <t>지원</t>
  </si>
  <si>
    <t>부스수
총계</t>
  </si>
  <si>
    <t>납부현황</t>
  </si>
  <si>
    <t>참가비 총액</t>
  </si>
  <si>
    <t>디렉토리 유료광고</t>
  </si>
  <si>
    <t>압축공기</t>
  </si>
  <si>
    <t>급배수</t>
  </si>
  <si>
    <t>인터넷</t>
  </si>
  <si>
    <t>전화</t>
  </si>
  <si>
    <t>부스</t>
  </si>
  <si>
    <t>세금계산서</t>
  </si>
  <si>
    <t>징수결의서</t>
  </si>
  <si>
    <t>입금</t>
  </si>
  <si>
    <t>INVOICE</t>
  </si>
  <si>
    <t>신청일</t>
  </si>
  <si>
    <t>No</t>
  </si>
  <si>
    <t>총kw</t>
  </si>
  <si>
    <t>비고</t>
  </si>
  <si>
    <t>기술지원 총액</t>
  </si>
  <si>
    <t>VAT</t>
  </si>
  <si>
    <t>I.T.S</t>
  </si>
  <si>
    <t>2017.09.01</t>
  </si>
  <si>
    <t>2017.09.06</t>
  </si>
  <si>
    <t xml:space="preserve">Hanul Solar Energy </t>
  </si>
  <si>
    <t>DONG SHIN INDUSTRY INC.</t>
  </si>
  <si>
    <t>2017.09.14</t>
  </si>
  <si>
    <t>LAONTECH LTD</t>
  </si>
  <si>
    <t>2017.10.18</t>
  </si>
  <si>
    <t>G2 POWER</t>
  </si>
  <si>
    <t>2017.10.25</t>
  </si>
  <si>
    <t>2017.10.25</t>
  </si>
  <si>
    <t>j-innotech.com</t>
  </si>
  <si>
    <t>2017.10.25</t>
  </si>
  <si>
    <t xml:space="preserve">부스배치 사전 협의 요청 </t>
  </si>
  <si>
    <t>CHANGHWAENERGY CO.,LTD</t>
  </si>
  <si>
    <t>NS Shinsung Inc.</t>
  </si>
  <si>
    <t>2017.10.31</t>
  </si>
  <si>
    <t>AMITEK Co.,Ltd</t>
  </si>
  <si>
    <t>2017.11.01</t>
  </si>
  <si>
    <t>2017.10.26</t>
  </si>
  <si>
    <t>Korea Photonics Technology Institute</t>
  </si>
  <si>
    <t>TKJB</t>
  </si>
  <si>
    <t>2017.11.06</t>
  </si>
  <si>
    <t>MM KOREA</t>
  </si>
  <si>
    <t>2017.11.07</t>
  </si>
  <si>
    <t>부스배치시 좋은자리 요청</t>
  </si>
  <si>
    <t>2017참가비납부로대체</t>
  </si>
  <si>
    <t>DAELIM SOLAR CO.,LTD</t>
  </si>
  <si>
    <t>2017.11.10</t>
  </si>
  <si>
    <t xml:space="preserve"> </t>
  </si>
  <si>
    <t>UNISOLAR ENERGY COMPANY .,LTD</t>
  </si>
  <si>
    <t>2017.11.14</t>
  </si>
  <si>
    <t>Hanil SolarTech Inc.</t>
  </si>
  <si>
    <t>2017.11.15</t>
  </si>
  <si>
    <t>GAIA Energy</t>
  </si>
  <si>
    <t>2017.11.16</t>
  </si>
  <si>
    <t>ISSAC ENGINEERING CO., Ltd</t>
  </si>
  <si>
    <t>WOOSHIN ENC CO.,LTD.</t>
  </si>
  <si>
    <t>NH solar co., Ltd</t>
  </si>
  <si>
    <t>2017.11.17</t>
  </si>
  <si>
    <t>12월4일 발송 요청</t>
  </si>
  <si>
    <t>WOOHYUNG ELECTRIC</t>
  </si>
  <si>
    <t>2017.11.20</t>
  </si>
  <si>
    <t>JINSUNG FA</t>
  </si>
  <si>
    <t>2017.11.21</t>
  </si>
  <si>
    <t>KOREA FAS CORPORATION</t>
  </si>
  <si>
    <t>2017.11.22</t>
  </si>
  <si>
    <t>2017.11.22</t>
  </si>
  <si>
    <t>Sunroad energy</t>
  </si>
  <si>
    <t>2017.11.23</t>
  </si>
  <si>
    <t>2017.11.22</t>
  </si>
  <si>
    <t>12월에 다시연락</t>
  </si>
  <si>
    <t>JEONGWOO ENGINEERING CO., LTD</t>
  </si>
  <si>
    <t>2017.11.27</t>
  </si>
  <si>
    <t>HIC co, ltd.</t>
  </si>
  <si>
    <t>SangwonEngineering Co.,Ltd.</t>
  </si>
  <si>
    <t>2017.11.28</t>
  </si>
  <si>
    <t>Segang Engineering CO,LTD.</t>
  </si>
  <si>
    <t>GV-Energy Co.,Ltd.</t>
  </si>
  <si>
    <t>2017.12.01</t>
  </si>
  <si>
    <t>KYUWONTECH.CO.,LTD.</t>
  </si>
  <si>
    <t>BMT Co.,Ltd</t>
  </si>
  <si>
    <t>MicroPS.,Co.Ltd</t>
  </si>
  <si>
    <t>Kumkang Industrial &amp; Electric</t>
  </si>
  <si>
    <t>MiIRAE TECH CO.,LTD.</t>
  </si>
  <si>
    <t>www.itsvac.com</t>
  </si>
  <si>
    <t>www.epp.co.kr</t>
  </si>
  <si>
    <t>www.g2p.co.kr</t>
  </si>
  <si>
    <t>www.j-innotech.com</t>
  </si>
  <si>
    <t>www.changhwaenergy.com</t>
  </si>
  <si>
    <t>www.amitek.kr</t>
  </si>
  <si>
    <t>www.tkjb.co.kr</t>
  </si>
  <si>
    <t>www.mmkorea.net</t>
  </si>
  <si>
    <t>www.daelimsolar.com/kor/</t>
  </si>
  <si>
    <t>www.hanilsolar.com</t>
  </si>
  <si>
    <t>www.gaiaenrgy.kr</t>
  </si>
  <si>
    <t>www.issacsolar.co.kr</t>
  </si>
  <si>
    <t>www.wooshinenc.co.kr</t>
  </si>
  <si>
    <t>www.woohyung.co.kr</t>
  </si>
  <si>
    <t>www.jsfa.kr</t>
  </si>
  <si>
    <t>www.kogas.or.kr</t>
  </si>
  <si>
    <t>www.sunroad.kr</t>
  </si>
  <si>
    <t>www.jwsolar.co.kr</t>
  </si>
  <si>
    <t>www.sangwoneng.kr</t>
  </si>
  <si>
    <t>www.glovalgeen.com</t>
  </si>
  <si>
    <t>www.kyuwontech.co.kr</t>
  </si>
  <si>
    <t>www.kumkangie.co.kr</t>
  </si>
  <si>
    <t>www.mrtkorea.com</t>
  </si>
  <si>
    <t>2017.12.04</t>
  </si>
  <si>
    <t>2017.12.04</t>
  </si>
  <si>
    <t>HANJINTECH</t>
  </si>
  <si>
    <t>www.electo282.com</t>
  </si>
  <si>
    <t>2017.12.05</t>
  </si>
  <si>
    <t>HEIM Electronics Ltd.</t>
  </si>
  <si>
    <t>2017.12.06</t>
  </si>
  <si>
    <t>DYM CO., LTD</t>
  </si>
  <si>
    <t>www.dymbrg.com</t>
  </si>
  <si>
    <t>Tilting Pad Bearing, Hydrogen Seal Ring, Hex bolt</t>
  </si>
  <si>
    <t>2017.12.07</t>
  </si>
  <si>
    <t>2017.12.12</t>
  </si>
  <si>
    <t>COSTAL CORPORATION</t>
  </si>
  <si>
    <t>http://www.icostal.com</t>
  </si>
  <si>
    <t>2017.12.13</t>
  </si>
  <si>
    <t>COBIS</t>
  </si>
  <si>
    <t>www.cobis.co.kr</t>
  </si>
  <si>
    <t>2017.12.14</t>
  </si>
  <si>
    <t>Mcscience</t>
  </si>
  <si>
    <t>www.mcscience.com</t>
  </si>
  <si>
    <t>Solar Simulator , I-V Tester</t>
  </si>
  <si>
    <t>2017.12.11</t>
  </si>
  <si>
    <t>1월중으로 납부 1월중에 인보이스</t>
  </si>
  <si>
    <t>Green Insulator CO., Ltd.</t>
  </si>
  <si>
    <t>www.supervac.co.kr</t>
  </si>
  <si>
    <t>2017.12.15</t>
  </si>
  <si>
    <t>KERI</t>
  </si>
  <si>
    <t>www.keri.re.kr</t>
  </si>
  <si>
    <t>2017.11.27</t>
  </si>
  <si>
    <t>www.heimelek.com</t>
  </si>
  <si>
    <t>Surge Lab Korea Inc</t>
  </si>
  <si>
    <t>www.surgelab.co.kr</t>
  </si>
  <si>
    <t>2017.12.19</t>
  </si>
  <si>
    <t>KMX Co.,Ltd</t>
  </si>
  <si>
    <t>www.kemx.co.kr</t>
  </si>
  <si>
    <t>2017.12.20</t>
  </si>
  <si>
    <t xml:space="preserve">전기단상 3개 위치 문의 </t>
  </si>
  <si>
    <t>12월 중순경 대금지급 날짜 확인 및 인보이스</t>
  </si>
  <si>
    <t>COEX</t>
  </si>
  <si>
    <t>http://interbattery.or.kr/kr/</t>
  </si>
  <si>
    <t>Sun Glotec Co.,Ltd.</t>
  </si>
  <si>
    <t>www.sunglotec.com</t>
  </si>
  <si>
    <t>2017.12.22</t>
  </si>
  <si>
    <t>2017.12.26</t>
  </si>
  <si>
    <t>NAUMADE Co.,Ltd</t>
  </si>
  <si>
    <t>www.nauclean.com</t>
  </si>
  <si>
    <t>KUMHOSYSTEM Co.,LTD</t>
  </si>
  <si>
    <t>www.kumhosystem.com</t>
  </si>
  <si>
    <t>2017.12.26</t>
  </si>
  <si>
    <t>Connex Electronics Co.,LTD.</t>
  </si>
  <si>
    <t>www.connex.co.kr</t>
  </si>
  <si>
    <t>Quick Solar, PV Module with omunting Device</t>
  </si>
  <si>
    <t>DANSUK INDUSTRIAL</t>
  </si>
  <si>
    <t>www.dansuk.co.kr</t>
  </si>
  <si>
    <t>BesTrading Co.</t>
  </si>
  <si>
    <t>www.bestradingco.co.kr</t>
  </si>
  <si>
    <t>Kortherm Science Co., Ltd</t>
  </si>
  <si>
    <t>www.kortherm.co.kr</t>
  </si>
  <si>
    <t>FORCE-LINE</t>
  </si>
  <si>
    <t>www.forceline.co.kr</t>
  </si>
  <si>
    <t>2017.12.27</t>
  </si>
  <si>
    <t>INCELL</t>
  </si>
  <si>
    <t>www.incell.kr</t>
  </si>
  <si>
    <t>DAECHEONG INDUSTRY CO.,Ltd</t>
  </si>
  <si>
    <t>blog.daum.net/vision2902</t>
  </si>
  <si>
    <t>2017.12.27</t>
  </si>
  <si>
    <t>Hongjin Segaro Inc.:</t>
  </si>
  <si>
    <t>www.scalecombater.com</t>
  </si>
  <si>
    <t>2017.12.22</t>
  </si>
  <si>
    <t>카드결제하심</t>
  </si>
  <si>
    <t>2017.12.07</t>
  </si>
  <si>
    <t>1차 입금 완료</t>
  </si>
  <si>
    <t>2017.12.26/</t>
  </si>
  <si>
    <t>2017.12.27</t>
  </si>
  <si>
    <t>2017.12.20</t>
  </si>
  <si>
    <t>50% 계약금 선입금</t>
  </si>
  <si>
    <t xml:space="preserve">2017.12.26/ </t>
  </si>
  <si>
    <t xml:space="preserve">기술지원금액은 내년에 납부 </t>
  </si>
  <si>
    <t>마이비트에서 잘못안내나갔었음 특별유의</t>
  </si>
  <si>
    <t>SEJIN ENGINEERING CO..Ltd.</t>
  </si>
  <si>
    <t>http://ww.sejineng.co.kr</t>
  </si>
  <si>
    <t xml:space="preserve">위치 좋은 자리 / 부스배치도 나올때 연락 드려야함 </t>
  </si>
  <si>
    <t>PRIME ETECH Co,. Ltd</t>
  </si>
  <si>
    <t>www.primeetech.com</t>
  </si>
  <si>
    <t>2017.12.28</t>
  </si>
  <si>
    <t>ISACRESEARCH Inc.</t>
  </si>
  <si>
    <t>www.isacresearch.com</t>
  </si>
  <si>
    <t>2017.12.29</t>
  </si>
  <si>
    <t>NOWWORKS CO.,LTD</t>
  </si>
  <si>
    <t>Green deck Co.,Ltd.</t>
  </si>
  <si>
    <t>GAGA Electricity Co.,Ltd.</t>
  </si>
  <si>
    <t>http://www.gagaco.kr</t>
  </si>
  <si>
    <t>ELT</t>
  </si>
  <si>
    <t>eltkorea.co.kr</t>
  </si>
  <si>
    <t>HANA ENERTECH</t>
  </si>
  <si>
    <t>www.hanaenk.com</t>
  </si>
  <si>
    <t>NEMO ENG CO.,LTD</t>
  </si>
  <si>
    <t>www.nemoeng.com</t>
  </si>
  <si>
    <t>2017.12..29</t>
  </si>
  <si>
    <t>EDS Corp.</t>
  </si>
  <si>
    <t>www.ecodreamsystem.com</t>
  </si>
  <si>
    <t>MRT Co.,Ltd.</t>
  </si>
  <si>
    <t>www.mrt.co.kr</t>
  </si>
  <si>
    <t>Topsolar co.,Ltd.</t>
  </si>
  <si>
    <t>www.tisolar.net</t>
  </si>
  <si>
    <t>12월말에 입금</t>
  </si>
  <si>
    <t>UENERGY</t>
  </si>
  <si>
    <t>2018.01.02</t>
  </si>
  <si>
    <t>광주사무소있음 / 클램스랑 함께 나옴</t>
  </si>
  <si>
    <t>0104 고려중</t>
  </si>
  <si>
    <t>2018.01.03</t>
  </si>
  <si>
    <t>BNF Co.,Ltd.</t>
  </si>
  <si>
    <t>www.bts77.com</t>
  </si>
  <si>
    <t>2018.01.04</t>
  </si>
  <si>
    <t>발전사-&gt;한전관으로 재유도</t>
  </si>
  <si>
    <t xml:space="preserve">I-Solar Energy </t>
  </si>
  <si>
    <t>http://isolar.kr/</t>
  </si>
  <si>
    <t>네모이엔지랑 같이</t>
  </si>
  <si>
    <t xml:space="preserve">0112 다음주까지 계약금 진행 </t>
  </si>
  <si>
    <t>2018.01.05</t>
  </si>
  <si>
    <t xml:space="preserve">ck이벤트사에서 대행 </t>
  </si>
  <si>
    <t>HAEGANG AP CO., LTD.</t>
  </si>
  <si>
    <t>2018.01.08</t>
  </si>
  <si>
    <t>세금계산서 청구로</t>
  </si>
  <si>
    <t>2018.01.05/</t>
  </si>
  <si>
    <t>하늘쏠라 이엔지나 옆자리로</t>
  </si>
  <si>
    <t>www.bekaworld.kr</t>
  </si>
  <si>
    <t>BAIER KÖPPEL Korean Liaison office</t>
  </si>
  <si>
    <t>박람회 첫날 1박만 객실 2개로</t>
  </si>
  <si>
    <t>www.nano-rex.com</t>
  </si>
  <si>
    <t>2018.01.03</t>
  </si>
  <si>
    <t>PB4-&gt;6개로변경-&gt;독립6개 / 첫번째 라인으로 부스 배치하는 조건으로 독립부스 금액받음</t>
  </si>
  <si>
    <t>2018.01.10</t>
  </si>
  <si>
    <t>2018.01.09</t>
  </si>
  <si>
    <t>ECOPOWERTEC CO,.LTD</t>
  </si>
  <si>
    <t>http://ecopo.kr</t>
  </si>
  <si>
    <t>마이비트에서 유치 (예산때문에 한전 지원X 총비용지불하고참가) 부스 위치는 한전쪽으로할지 안할지 아직 안정해짐</t>
  </si>
  <si>
    <t>베트남 공무원 초청/ 0111 다음주중으로 완납</t>
  </si>
  <si>
    <t>0111 돈내라고 연락함</t>
  </si>
  <si>
    <t>Dream Tec co., Ltd</t>
  </si>
  <si>
    <t>www.dream-tec.kr</t>
  </si>
  <si>
    <t>2017.12.26</t>
  </si>
  <si>
    <t>2018.01.11</t>
  </si>
  <si>
    <t>신청서 깜박하고 늦게 제출</t>
  </si>
  <si>
    <t>2018.01.10(청구)</t>
  </si>
  <si>
    <t>2018.01.11 1차/</t>
  </si>
  <si>
    <t>B&amp;P International Co.,Ltd</t>
  </si>
  <si>
    <t>www.bandp.co.kr</t>
  </si>
  <si>
    <t>먼저 연락와서 신청</t>
  </si>
  <si>
    <t>2017.01.11/</t>
  </si>
  <si>
    <t>http://에코그린텍.kr</t>
  </si>
  <si>
    <t>2017.01.12</t>
  </si>
  <si>
    <t>광주시지원 조립2개 지원 1개는 발전사지원 (12월에 지원 마감되었다고 안내나가고 1개 부스비는 발전사로받고 발전사관으로 배치)</t>
  </si>
  <si>
    <t>TaeSung Electric</t>
  </si>
  <si>
    <t>www.mirrorbar.co.kr</t>
  </si>
  <si>
    <t>2017.11.27</t>
  </si>
  <si>
    <t>부스 나머지 1개 발전사관</t>
  </si>
  <si>
    <t>S &amp; S Inc</t>
  </si>
  <si>
    <t>www.sns21.co.kr</t>
  </si>
  <si>
    <t>2017.11.29</t>
  </si>
  <si>
    <t>NTECH KOREA</t>
  </si>
  <si>
    <t>www.ntechkorea.co.kr</t>
  </si>
  <si>
    <t>JUNG SYSTEM</t>
  </si>
  <si>
    <t>INNEST</t>
  </si>
  <si>
    <t>www.goinnest.co.kr</t>
  </si>
  <si>
    <t xml:space="preserve">0111 돈내세여 바빠서 못했다고함 곧 낸대염 / 계산서 청구로발행 </t>
  </si>
  <si>
    <t>0112 전화안받음</t>
  </si>
  <si>
    <t>Daehwa alloytech Co.,Ltd.</t>
  </si>
  <si>
    <t>2018.01.12</t>
  </si>
  <si>
    <t>2018.01.12</t>
  </si>
  <si>
    <t>.</t>
  </si>
  <si>
    <t>발전사-&gt;한전관 (마이비트 잘못안내나감) 우리가 유치하는것으로 한전관 유치</t>
  </si>
  <si>
    <t>RAYMOND</t>
  </si>
  <si>
    <t>www.raymond.kr</t>
  </si>
  <si>
    <t>SUNGCHANG TELECOM.,LTD.</t>
  </si>
  <si>
    <t>발전사관으로 유치해야하는데 작년도 한전으로 나와서 어쩔수 없이 한전관[마이비트유치]</t>
  </si>
  <si>
    <t>SANGDO E&amp;GC CO., LTD.</t>
  </si>
  <si>
    <t>www.sangdo.com</t>
  </si>
  <si>
    <t>SH Inc</t>
  </si>
  <si>
    <t>www.uisn.co.kr</t>
  </si>
  <si>
    <t>2017.12.07</t>
  </si>
  <si>
    <t>DAIDONG Industrial System. Co,.ltd</t>
  </si>
  <si>
    <t>www.daidongs.com</t>
  </si>
  <si>
    <t>2017.12.08</t>
  </si>
  <si>
    <t>Seoul Data System Co., Ltd.</t>
  </si>
  <si>
    <t>www.esds.co.kr</t>
  </si>
  <si>
    <t>2017.12.11</t>
  </si>
  <si>
    <t>2017.12.12</t>
  </si>
  <si>
    <t>Surgefree Corporation</t>
  </si>
  <si>
    <t>www.surgefree.co.kr</t>
  </si>
  <si>
    <t>2017.12.18</t>
  </si>
  <si>
    <t>부스1개는 발전사관 금액</t>
  </si>
  <si>
    <t>KMDATA Inc.</t>
  </si>
  <si>
    <t>http://www.kmd.co.kr</t>
  </si>
  <si>
    <t>SOLARLIGHTKOREA Co.,Ltd.</t>
  </si>
  <si>
    <t>http://solarlightkorea.com</t>
  </si>
  <si>
    <t>2017.12.21</t>
  </si>
  <si>
    <t>작년 한전관으로 참여업체라 품목X 한전</t>
  </si>
  <si>
    <t>DONG MI ELECTRIC IND.CO.,LTD</t>
  </si>
  <si>
    <t>http://www.dongmi.co.kr</t>
  </si>
  <si>
    <t>변압기</t>
  </si>
  <si>
    <t>2017.12.22</t>
  </si>
  <si>
    <t>SJ TECH</t>
  </si>
  <si>
    <t>http://www.sjtech.net</t>
  </si>
  <si>
    <t>Daegyoung Industrial Electronics</t>
  </si>
  <si>
    <t>http://www.dgsj.co.kr/</t>
  </si>
  <si>
    <t>MCST</t>
  </si>
  <si>
    <t>www.mcst.co.kr</t>
  </si>
  <si>
    <t>WOOJIN precision &amp; Industries Co., Ltd</t>
  </si>
  <si>
    <t>www.wj21.com</t>
  </si>
  <si>
    <t>부스바 가공기</t>
  </si>
  <si>
    <t>2017.12.29</t>
  </si>
  <si>
    <t>Solar Manufacturing Equipment</t>
  </si>
  <si>
    <t>Photovoltaic Solar Panel</t>
  </si>
  <si>
    <t>Battery Pack,ESS,BMS</t>
  </si>
  <si>
    <t>Solar, Barge</t>
  </si>
  <si>
    <t>ESS, Energy Efficiency, Solar, Photovoltaic</t>
  </si>
  <si>
    <t>Li/S, Primary Battery</t>
  </si>
  <si>
    <t>small complex electric boiler</t>
  </si>
  <si>
    <t>Stand Alone Solar Energy Storage, Photovoltaic Monitoring</t>
  </si>
  <si>
    <t>PMS terminal and Software related on New and Renewable Energy</t>
  </si>
  <si>
    <t>Power transmission and distribution</t>
  </si>
  <si>
    <t>Transformer</t>
  </si>
  <si>
    <t>SmartBoard : for meeting, presentation, education</t>
  </si>
  <si>
    <t>Busbar Multi Working Machine, Distribution Panelboard Busbar Machine</t>
  </si>
  <si>
    <t>Test Equipment</t>
  </si>
  <si>
    <t>Electric GAS</t>
  </si>
  <si>
    <t>Therm Al Burn Camera</t>
  </si>
  <si>
    <t>Solar Power Manufacturing, ESS Battery Pack</t>
  </si>
  <si>
    <t>Solar Structure and Small Solar Power</t>
  </si>
  <si>
    <t>Photovoltaic Inverter, ESS</t>
  </si>
  <si>
    <t>Solar Power, ESS Inverter, major component etc</t>
  </si>
  <si>
    <t>Photovoltaic Equipment</t>
  </si>
  <si>
    <t xml:space="preserve">POWER Trans and Distribution </t>
  </si>
  <si>
    <t>Wind Power, Ocean Power</t>
  </si>
  <si>
    <t>Introducing Gwangju Branch of New and renewable Energy</t>
  </si>
  <si>
    <t>Lignocellulosic Biomass Boiler, Electric Heater</t>
  </si>
  <si>
    <t>ESS and Energy Efficiency</t>
  </si>
  <si>
    <t>Wind Power Generator(Loop Type)</t>
  </si>
  <si>
    <t>Solar Power and Photovoltaic</t>
  </si>
  <si>
    <t>ALD Manufacturing Brochure and Poster</t>
  </si>
  <si>
    <t>Panel, Catalog</t>
  </si>
  <si>
    <t>High Vaccum Insulator</t>
  </si>
  <si>
    <t>InterBattery 2018 Exhibition Promotion</t>
  </si>
  <si>
    <t>Laser Equipment</t>
  </si>
  <si>
    <t>Monthly MM</t>
  </si>
  <si>
    <t>Heat detector Fire Fighting Solution</t>
  </si>
  <si>
    <t>Sun Light Generator (for Home)</t>
  </si>
  <si>
    <t>Optical Technology Power Transmission and Distribution Surveillance Camera</t>
  </si>
  <si>
    <t>Sunlight Generating Unit</t>
  </si>
  <si>
    <t>Solar(Fuse, Fuse Holder, Fuse Base)</t>
  </si>
  <si>
    <t>Geothermal Heat and Air Conditioning System(Heat Pump etc)</t>
  </si>
  <si>
    <t>Sunlight Generating Plant, Wind Power, Generating Heat, ESS Energy Efficiency</t>
  </si>
  <si>
    <t>Solar LED Light, ESS and Energy Efficiency</t>
  </si>
  <si>
    <t>Solar (Sunlight Generating Unit etc)</t>
  </si>
  <si>
    <t>Household solar power generator, Pacific luminous power generation facility construction installation.</t>
  </si>
  <si>
    <t>Sunlight Supportfixture(Spaceframe)</t>
  </si>
  <si>
    <t>Surge Protective Device</t>
  </si>
  <si>
    <t xml:space="preserve"> Intrumentation Meter realted on Electricity and electron and so on</t>
  </si>
  <si>
    <t>Secondary CELL</t>
  </si>
  <si>
    <t>ESS Efficiency (Electric Car)</t>
  </si>
  <si>
    <t>Heat Exchange Ventilation Equipment</t>
  </si>
  <si>
    <t>Solar (Solar Roof,I-Roof plus)</t>
  </si>
  <si>
    <t>Measurement Equipment</t>
  </si>
  <si>
    <t>Measuring Instrument</t>
  </si>
  <si>
    <t>Thermal Burn Camera</t>
  </si>
  <si>
    <t>IEC61850Gateway, loT Digital Panel Meta, thermal burn surveillance camera system</t>
  </si>
  <si>
    <t>Laser Power, Lithium Battery</t>
  </si>
  <si>
    <t>Contactless Temperature Relay</t>
  </si>
  <si>
    <t>Solar Light Smart ESS(Solar electric power station), Export and Stand Solar development system</t>
  </si>
  <si>
    <t>Other products (Sleeve etc)</t>
  </si>
  <si>
    <t>ESS Efficiency</t>
  </si>
  <si>
    <t>Power Transmission and Distribution</t>
  </si>
  <si>
    <t>Sunlight Generation</t>
  </si>
  <si>
    <t>Power Transmission and Distribution(Electric Control Box)</t>
  </si>
  <si>
    <t>Instrumentation Device</t>
  </si>
  <si>
    <t>Sunlight Generating Plant, Electric Work</t>
  </si>
  <si>
    <t>Power Transmission and Distribution(Circuit Braker)</t>
  </si>
  <si>
    <t>Surge, Electric Equipment</t>
  </si>
  <si>
    <t>ICT Equipment</t>
  </si>
  <si>
    <t>Bio Energy (Bio mass, Bio Gas)</t>
  </si>
  <si>
    <t>Wind Power</t>
  </si>
  <si>
    <t>Electric Power Analyzer, Electric Source</t>
  </si>
  <si>
    <t xml:space="preserve">Electric Measuring Instrument </t>
  </si>
  <si>
    <t>Light communication</t>
  </si>
  <si>
    <t>PV SOLAR SYSTEM STRUCTURE &amp; PV STRUCTURE CONSTRUCTION EQUIPMENT</t>
  </si>
  <si>
    <t>Floating Photovoltaic Power Generation System</t>
  </si>
  <si>
    <t>Noninterruption Electric Insulation</t>
  </si>
  <si>
    <t>Wind Facility and Machine Equipment</t>
  </si>
  <si>
    <t>Electric and Electron Generating Equipment</t>
  </si>
  <si>
    <t>Solar Generating Unit</t>
  </si>
  <si>
    <t>Sunlight Charging Device, Monitoring System, Envirnment Censor</t>
  </si>
  <si>
    <t>Solar Structure, Floating Sunlight System, ESS etc</t>
  </si>
  <si>
    <t>Solar Generating System, ESS Equipment Model, O&amp;M Monitoring System</t>
  </si>
  <si>
    <t>Screw : Sunlight Screw</t>
  </si>
  <si>
    <t>Container Type ESS All-in-One System etc</t>
  </si>
  <si>
    <t>Lubrication Improver "NanoLEX"</t>
  </si>
  <si>
    <t>Sunlight Inverter</t>
  </si>
  <si>
    <t>Sunlight Charger, Sunlight Battery</t>
  </si>
  <si>
    <t>Electric Automobile Charger, Monitoring System</t>
  </si>
  <si>
    <t>Electric Power Station Pretreatment Device</t>
  </si>
  <si>
    <t>Energy Exchange Storage material</t>
  </si>
  <si>
    <t>Power Plant Instrumentation</t>
  </si>
  <si>
    <t>Power transimission &amp; Distribution, Battery Detergent</t>
  </si>
  <si>
    <t>KOREA ENERGY AGENCY</t>
  </si>
  <si>
    <t>www.energy.or.kr</t>
  </si>
  <si>
    <t>http://blog.naver.com/eychung1888</t>
  </si>
  <si>
    <t>https://www.laontechnology.com/</t>
  </si>
  <si>
    <t>https://ccei.creativekorea.or.kr/bitgaram/</t>
  </si>
  <si>
    <t>CREATIVE KOREA ECONOMY INNOVATION CENTER</t>
  </si>
  <si>
    <t>CREATIVE KOREA ECONOMY INNOVATION CENTER</t>
  </si>
  <si>
    <t>http://www.sctele.co.kr/</t>
  </si>
  <si>
    <t>Mycom Electronic Industrial</t>
  </si>
  <si>
    <t>Eco Electricity</t>
  </si>
  <si>
    <t>ADPower</t>
  </si>
  <si>
    <t>www.adpower21.com</t>
  </si>
  <si>
    <t>www.ubi-tech.kr</t>
  </si>
  <si>
    <t>www.superlok.com</t>
  </si>
  <si>
    <t>KOREA ENERGY AGENCY</t>
  </si>
  <si>
    <t xml:space="preserve">www.kopti.re.kr </t>
  </si>
  <si>
    <t>http://www.dasstech.com/</t>
  </si>
  <si>
    <t>www.kmec.co.kr</t>
  </si>
  <si>
    <t>Dasstech</t>
  </si>
  <si>
    <t>KwangMyung Electric</t>
  </si>
  <si>
    <t>www.microps.co.kr</t>
  </si>
  <si>
    <t>No homepage ( Unisolar@hanmail.net)</t>
  </si>
  <si>
    <t>No homepage (kimjun3706@naver.com)</t>
  </si>
  <si>
    <t>www.hicinfo.co.kr</t>
  </si>
  <si>
    <t>No homepage (ske9838@hanmail.net)</t>
  </si>
  <si>
    <t>www.nowworks.co.kr</t>
  </si>
  <si>
    <t>Sun Woo Electric Co., Ltd</t>
  </si>
  <si>
    <t>STAR WORLD CO.,LTD</t>
  </si>
  <si>
    <t>www.starworldco.com</t>
  </si>
  <si>
    <t>MIDASIIT</t>
  </si>
  <si>
    <t>http://new.midasuser.com/</t>
  </si>
  <si>
    <t>VASTEK</t>
  </si>
  <si>
    <t xml:space="preserve"> BME Co.,Ltd.</t>
  </si>
  <si>
    <t>ESC Series inverter</t>
  </si>
  <si>
    <t>ARBIN KOREA</t>
  </si>
  <si>
    <t>www.arbin.com</t>
  </si>
  <si>
    <t>POSTECH</t>
  </si>
  <si>
    <t>http://idea.postech.ac.kr/</t>
  </si>
  <si>
    <t>Modern-Intech Co.,Ltd</t>
  </si>
  <si>
    <t>http://www.nfkorea.co.kr</t>
  </si>
  <si>
    <t>JOONGKYUNG EPI CO.,LTD.</t>
  </si>
  <si>
    <t>www.episys.net</t>
  </si>
  <si>
    <t>PNK Hitech Co.,Ltd.</t>
  </si>
  <si>
    <t>www.pnkhitech.co.kr</t>
  </si>
  <si>
    <t>PEZHVAK TEJARAT</t>
  </si>
  <si>
    <t>www.TikTrade.com</t>
  </si>
  <si>
    <t>DAHAN TECH INC</t>
  </si>
  <si>
    <t>www.dahan.co.kr</t>
  </si>
  <si>
    <t>KACO New energy Co.,Ltd</t>
  </si>
  <si>
    <t>www.kaco-newenergy.kr</t>
  </si>
  <si>
    <t>T-ONE Solution</t>
  </si>
  <si>
    <t>www.tonesolution.co.kr</t>
  </si>
  <si>
    <t>newtons4th</t>
  </si>
  <si>
    <t>http://www.n4l.co.kr</t>
  </si>
  <si>
    <t>anygate</t>
  </si>
  <si>
    <t>www.anygate.com</t>
  </si>
  <si>
    <t>LECHEON. CO. LTD</t>
  </si>
  <si>
    <t>www.naeun-mcu.com</t>
  </si>
  <si>
    <t>Hydrogen, Geothermal HEAT</t>
  </si>
  <si>
    <t>Solar panel, DC power systems with Back up Batteries, Diesel generator</t>
  </si>
  <si>
    <t>Solar Inverter</t>
  </si>
  <si>
    <t>Solar, Wind Power Monitoring and Analyzing System</t>
  </si>
  <si>
    <t>Energy Monitoring System, Power Transmission and distribution</t>
  </si>
  <si>
    <t>Solar pro, ESS System, PV Emulator, Battery Emulator</t>
  </si>
  <si>
    <t>Secondary Cell, Ess Battery Testing Instrument</t>
  </si>
  <si>
    <t>Photovoltaic System</t>
  </si>
  <si>
    <t>UVC Monitoring CAMERA</t>
  </si>
  <si>
    <t>Alluminum Alloy Cable</t>
  </si>
  <si>
    <t>Sunlight Converting Device</t>
  </si>
  <si>
    <t>Wire Module Exchange Panel BOARD</t>
  </si>
  <si>
    <t>Power Diagnostic Equipment</t>
  </si>
  <si>
    <t>Solar Structure Software</t>
  </si>
  <si>
    <t>www.sunwooelec.co.kr</t>
  </si>
  <si>
    <t>www.ccte.co.kr</t>
  </si>
  <si>
    <t>EEW KHPC</t>
  </si>
  <si>
    <t>http://www.eewkhpc.co.kr</t>
  </si>
  <si>
    <t>samsung powertech co.,Ltd</t>
  </si>
  <si>
    <t>www.sspt.co.kr</t>
  </si>
  <si>
    <t>UNILUX Inc.</t>
  </si>
  <si>
    <t>www.uniluxinc.com</t>
  </si>
  <si>
    <t>KangNam PowerTech</t>
  </si>
  <si>
    <t>Korea Material Industry Co., Ltd</t>
  </si>
  <si>
    <t>http://kjchemikem.com</t>
  </si>
  <si>
    <t>TEKON,Inc</t>
  </si>
  <si>
    <t>www.tekon.co.kr</t>
  </si>
  <si>
    <t>SUNUNENG</t>
  </si>
  <si>
    <t>cti-korea</t>
  </si>
  <si>
    <t>cti-korea.com</t>
  </si>
  <si>
    <t>SV corporation</t>
  </si>
  <si>
    <t>www.svdigital.com</t>
  </si>
  <si>
    <t>Scotra Co.,Ltd.</t>
  </si>
  <si>
    <t>www.scotra.co.kr</t>
  </si>
  <si>
    <t xml:space="preserve"> Knsolution</t>
  </si>
  <si>
    <t>3D Design Tool SOLIDWORKS</t>
  </si>
  <si>
    <t>www.kns2.co.kr</t>
  </si>
  <si>
    <t>PARANG ENG</t>
  </si>
  <si>
    <t>http://sun-power.kr/</t>
  </si>
  <si>
    <t>NADA Co.,Ltd</t>
  </si>
  <si>
    <t>www.nada.co.kr</t>
  </si>
  <si>
    <t>J-TECH</t>
  </si>
  <si>
    <t>JUYOUNGLIGHTING, Inc.</t>
  </si>
  <si>
    <t>www.스텐가로등주.com</t>
  </si>
  <si>
    <t>SJ Co.,Ltd</t>
  </si>
  <si>
    <t>www.sjcoltd.net</t>
  </si>
  <si>
    <t>LEYBOLD Korea Ltd.,</t>
  </si>
  <si>
    <t>https://www.leybold.com/kr/ko</t>
  </si>
  <si>
    <t>electornic warfare, distirbution board</t>
  </si>
  <si>
    <t>Photovoltaic (Inverter, Module, LED light, Distribution facitilities, etc)</t>
  </si>
  <si>
    <t>Industrial Vacuum Pump</t>
  </si>
  <si>
    <t>Offshore Wind Power</t>
  </si>
  <si>
    <t>LED, Light Controling System</t>
  </si>
  <si>
    <t>Solar Energy, Photovoltaic Development Device</t>
  </si>
  <si>
    <t>Industrial Cleaning Products (MRO)</t>
  </si>
  <si>
    <t>Sichem</t>
  </si>
  <si>
    <t>www.sichem.co.kr</t>
  </si>
  <si>
    <t>Special Paint</t>
  </si>
  <si>
    <t xml:space="preserve">Battery Quality Analyzer, Power Analyzer </t>
  </si>
  <si>
    <t>Wind Power, Power Transmission and Distribution</t>
  </si>
  <si>
    <t>Precision Measurement Equipment</t>
  </si>
  <si>
    <t>Portable Noise Vibration Measurement</t>
  </si>
  <si>
    <t>Photovoltaic Support Fixture (Motor and Generator)</t>
  </si>
  <si>
    <t>Wind Turbine Moniotring System</t>
  </si>
  <si>
    <t>No website (Jj7310@hanmail.net)</t>
  </si>
  <si>
    <t>Photovoltaic, LED light, LED Fence etc</t>
  </si>
  <si>
    <t>Solar Power, Photovoltaic</t>
  </si>
  <si>
    <t>T1SEMICON CO.,LTD</t>
  </si>
  <si>
    <t>MARINE ENERGY</t>
  </si>
  <si>
    <t>WHISUNG Co.,Ltd</t>
  </si>
  <si>
    <t>WOO &amp; LEE ., CO. LTD</t>
  </si>
  <si>
    <t>ENERNET</t>
  </si>
  <si>
    <t>MODERN HIGHTECH CO.,LTD</t>
  </si>
  <si>
    <t>www.t1semicon.com</t>
  </si>
  <si>
    <t>http://www.marine-e.co.kr</t>
  </si>
  <si>
    <t>www.whisung.net</t>
  </si>
  <si>
    <t>www.wooandlee.com</t>
  </si>
  <si>
    <t>www.iener.net</t>
  </si>
  <si>
    <t>www.okmodern.com</t>
  </si>
  <si>
    <t>Ocean Power(Tidal Steam Power, WAVE Force Power)</t>
  </si>
  <si>
    <t>Solar and Wind Power tools for Window Program</t>
  </si>
  <si>
    <t>Smart Grid (HPGP:HomePlug Green PHY) Infra System</t>
  </si>
  <si>
    <t>Electric Product ( Circuit Breaker, Switch, Connector )</t>
  </si>
  <si>
    <t>Ultrasonic Diagnositc Equipment, Circuit Breaker Analyzing Device</t>
  </si>
  <si>
    <t>HONAM UNIVERSITY LINC</t>
  </si>
  <si>
    <t>Ehwa High Tech</t>
  </si>
  <si>
    <t>Chungnam province Fuelcell Pavillion</t>
  </si>
  <si>
    <t>FUEL CELL</t>
  </si>
  <si>
    <t>Industrial Educational Cooperation</t>
  </si>
  <si>
    <t>ESS, Battery ( Uninterruptible Power Supply )</t>
  </si>
  <si>
    <t>www.e-hwa.co.kr</t>
  </si>
  <si>
    <t>www.theonescience.com</t>
  </si>
  <si>
    <t>h2park.kr</t>
  </si>
  <si>
    <t>www.openg.co.kr</t>
  </si>
  <si>
    <t>www.cleanoil.co.kr</t>
  </si>
  <si>
    <t>www.wonlee.co.kr</t>
  </si>
  <si>
    <t>KEPCO</t>
  </si>
  <si>
    <t>www.kdn.com</t>
  </si>
  <si>
    <t>KOTRA</t>
  </si>
  <si>
    <t>http://snwenergy.com</t>
  </si>
  <si>
    <t>www.powernix.kr</t>
  </si>
  <si>
    <t>www.egscope.com</t>
  </si>
  <si>
    <t>The May</t>
  </si>
  <si>
    <t>CAFETERIA</t>
  </si>
  <si>
    <t>Environment&amp;Energy Tech 2018</t>
  </si>
  <si>
    <t>Gwaungju Technopark</t>
  </si>
  <si>
    <t>Green Technology Co, Ltd</t>
  </si>
  <si>
    <t>THE ONE Science</t>
  </si>
  <si>
    <t>Dongshin UNIVERSITY</t>
  </si>
  <si>
    <t>Sun and wind Energy</t>
  </si>
  <si>
    <t>EPQM WONLEE Solutions CO, LTD</t>
  </si>
  <si>
    <t>http://www.nippo.co.jp</t>
  </si>
  <si>
    <t>www.jmon.co.kr</t>
  </si>
  <si>
    <t>www.globalwindandsolar.com</t>
  </si>
  <si>
    <t>flikorea.com</t>
  </si>
  <si>
    <t>Gwangju City</t>
  </si>
  <si>
    <t>Korea Electric Power Knowledge Network</t>
  </si>
  <si>
    <t>Korea Photovoltaic Society</t>
  </si>
  <si>
    <t>KEPCO Plant Service and Engineering Co, Ltd</t>
  </si>
  <si>
    <t>Korea Rural Community Corporation Gwangwon Area</t>
  </si>
  <si>
    <t>FLIR system KOREA</t>
  </si>
  <si>
    <t>Powernix</t>
  </si>
  <si>
    <t>Electronic, Electron Engineering</t>
  </si>
  <si>
    <t>Thermo Graphic CAMERA</t>
  </si>
  <si>
    <t>International Envionrmental Energy Business Exhibition</t>
  </si>
  <si>
    <t>http://netechkorea.net</t>
  </si>
  <si>
    <t>KOREA TRADE INVESTMENT Promotion AGENCY</t>
  </si>
  <si>
    <t>www.kotra.or.kr</t>
  </si>
  <si>
    <t>www.lsis.com</t>
  </si>
  <si>
    <t>No homepage (ptsolar@daum.net)</t>
  </si>
  <si>
    <t>Automated Instrument</t>
  </si>
  <si>
    <t>LS instrument</t>
  </si>
  <si>
    <t>NIPPO BUSINESS</t>
  </si>
  <si>
    <t>Environmental Business Exhibition in JAPAN</t>
  </si>
  <si>
    <t xml:space="preserve">Photovoltaic, Solar Thermal </t>
  </si>
  <si>
    <t>NONE</t>
  </si>
  <si>
    <t xml:space="preserve">www.gjtp.or.kr </t>
  </si>
  <si>
    <t xml:space="preserve">www.gwangju.go.kr </t>
  </si>
  <si>
    <t>Generating UNIT</t>
  </si>
  <si>
    <t xml:space="preserve">OP </t>
  </si>
  <si>
    <t>JeonlaBuk Technopark</t>
  </si>
  <si>
    <t>Korea Electronics Technology Institute</t>
  </si>
  <si>
    <t>Communications Equipment</t>
  </si>
  <si>
    <t>Jaymon</t>
  </si>
  <si>
    <t>Korea Electric Engineering Association</t>
  </si>
  <si>
    <t>http://www.keea.or.kr/</t>
  </si>
  <si>
    <t xml:space="preserve">www.jbtp.or.kr </t>
  </si>
  <si>
    <t>Global Wind Energy</t>
  </si>
  <si>
    <t>Oil Cleaner</t>
  </si>
  <si>
    <t>SamyoungPil TECH</t>
  </si>
  <si>
    <t>http://www.ekr.or.kr</t>
  </si>
  <si>
    <t>KOREA Rural Community Corporation</t>
  </si>
  <si>
    <t>Korea Electric Power Corporation</t>
  </si>
  <si>
    <t xml:space="preserve">home.kepco.co.kr </t>
  </si>
  <si>
    <t>http://www.fluke.com</t>
  </si>
  <si>
    <t>www.kps.co.kr</t>
  </si>
  <si>
    <t>no homepage (Soullio6@hanmail.net)</t>
  </si>
  <si>
    <t>No homepage ( vcb154@naver.com)</t>
  </si>
  <si>
    <t>No homepage(hyundai336@hanmail.net)</t>
  </si>
  <si>
    <t>No website (sununeng@daum.net)</t>
  </si>
  <si>
    <t>No homepage (jye@bmekorea.com)</t>
  </si>
  <si>
    <t>No homepage (hgap@hgap.co.kr)</t>
  </si>
  <si>
    <t>NO homepage (Coming soon)</t>
  </si>
  <si>
    <t>Ocean and Small Hydro Power</t>
  </si>
  <si>
    <t>Solar Thermal Battery and Pump</t>
  </si>
  <si>
    <t>http://www.dsu.ac.kr/</t>
  </si>
  <si>
    <t>Photovoltaic</t>
  </si>
  <si>
    <t>Electric Power Facilities</t>
  </si>
  <si>
    <t>Software Development</t>
  </si>
  <si>
    <t>EG corporation</t>
  </si>
  <si>
    <t>Electric Work</t>
  </si>
  <si>
    <t>www.keti.re.kr</t>
  </si>
  <si>
    <t>Fluke Co,</t>
  </si>
  <si>
    <t>Company NAME (English)</t>
  </si>
  <si>
    <t>Website</t>
  </si>
  <si>
    <t>SWEET 2018 Participating List</t>
  </si>
  <si>
    <t>Product</t>
  </si>
  <si>
    <t>COMPANY MEETING
(AT LEAST 8 COMPANIES)</t>
  </si>
</sst>
</file>

<file path=xl/styles.xml><?xml version="1.0" encoding="utf-8"?>
<styleSheet xmlns="http://schemas.openxmlformats.org/spreadsheetml/2006/main">
  <numFmts count="4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&quot;/&quot;mm&quot;/&quot;dd;@"/>
    <numFmt numFmtId="177" formatCode="#,##0_);[Red]\(#,##0\)"/>
    <numFmt numFmtId="178" formatCode="\'yy&quot;/&quot;mm&quot;/&quot;dd;@"/>
    <numFmt numFmtId="179" formatCode="0_ "/>
    <numFmt numFmtId="180" formatCode="yy&quot;-&quot;m&quot;-&quot;d;@"/>
    <numFmt numFmtId="181" formatCode="mm&quot;월&quot;\ dd&quot;일&quot;"/>
    <numFmt numFmtId="182" formatCode="[$-412]yyyy&quot;년&quot;\ m&quot;월&quot;\ d&quot;일&quot;\ dddd"/>
    <numFmt numFmtId="183" formatCode="[$-412]AM/PM\ h:mm:ss"/>
    <numFmt numFmtId="184" formatCode="0_);[Red]\(0\)"/>
    <numFmt numFmtId="185" formatCode="[$-409]h:mm:ss\ AM/PM;@"/>
    <numFmt numFmtId="186" formatCode="[&lt;=999999]####\-####;\(0##\)\ ####\-####"/>
    <numFmt numFmtId="187" formatCode="[&lt;=9999999]###\-####;\(0##\)\ ###\-####"/>
    <numFmt numFmtId="188" formatCode="000\-000"/>
    <numFmt numFmtId="189" formatCode="_-\$* #,##0_ ;_-\$* \-#,##0\ ;_-\$* &quot;-&quot;_ ;_-@_ "/>
    <numFmt numFmtId="190" formatCode="&quot;₩&quot;#,##0_);[Red]\(&quot;₩&quot;#,##0\)"/>
    <numFmt numFmtId="191" formatCode="[$-412]General"/>
    <numFmt numFmtId="192" formatCode="0_);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"/>
    <numFmt numFmtId="198" formatCode="m&quot;/&quot;d;@"/>
    <numFmt numFmtId="199" formatCode="yy&quot;/&quot;m&quot;/&quot;d;@"/>
    <numFmt numFmtId="200" formatCode="mmm/yyyy"/>
  </numFmts>
  <fonts count="84">
    <font>
      <sz val="11"/>
      <name val="돋움"/>
      <family val="3"/>
    </font>
    <font>
      <sz val="11"/>
      <color indexed="8"/>
      <name val="맑은 고딕"/>
      <family val="3"/>
    </font>
    <font>
      <sz val="10"/>
      <name val="맑은 고딕"/>
      <family val="3"/>
    </font>
    <font>
      <sz val="8"/>
      <name val="돋움"/>
      <family val="3"/>
    </font>
    <font>
      <sz val="10"/>
      <color indexed="10"/>
      <name val="맑은 고딕"/>
      <family val="3"/>
    </font>
    <font>
      <sz val="10"/>
      <name val="Arial"/>
      <family val="2"/>
    </font>
    <font>
      <u val="single"/>
      <sz val="5.5"/>
      <color indexed="12"/>
      <name val="돋움"/>
      <family val="3"/>
    </font>
    <font>
      <u val="single"/>
      <sz val="11"/>
      <color indexed="12"/>
      <name val="맑은 고딕"/>
      <family val="3"/>
    </font>
    <font>
      <b/>
      <sz val="10"/>
      <name val="맑은 고딕"/>
      <family val="3"/>
    </font>
    <font>
      <sz val="10"/>
      <name val="나눔고딕"/>
      <family val="3"/>
    </font>
    <font>
      <sz val="11"/>
      <name val="맑은 고딕"/>
      <family val="3"/>
    </font>
    <font>
      <sz val="10"/>
      <name val="HY나무M"/>
      <family val="1"/>
    </font>
    <font>
      <b/>
      <sz val="10"/>
      <name val="HY강M"/>
      <family val="1"/>
    </font>
    <font>
      <sz val="10"/>
      <name val="HY강M"/>
      <family val="1"/>
    </font>
    <font>
      <b/>
      <sz val="10"/>
      <color indexed="36"/>
      <name val="HY강M"/>
      <family val="1"/>
    </font>
    <font>
      <b/>
      <sz val="10"/>
      <color indexed="10"/>
      <name val="HY강M"/>
      <family val="1"/>
    </font>
    <font>
      <sz val="11"/>
      <color indexed="8"/>
      <name val="Arial"/>
      <family val="3"/>
    </font>
    <font>
      <sz val="11"/>
      <color indexed="9"/>
      <name val="Arial"/>
      <family val="3"/>
    </font>
    <font>
      <sz val="11"/>
      <color indexed="10"/>
      <name val="Arial"/>
      <family val="3"/>
    </font>
    <font>
      <b/>
      <sz val="11"/>
      <color indexed="52"/>
      <name val="Arial"/>
      <family val="3"/>
    </font>
    <font>
      <sz val="11"/>
      <color indexed="20"/>
      <name val="Arial"/>
      <family val="3"/>
    </font>
    <font>
      <sz val="11"/>
      <color indexed="60"/>
      <name val="Arial"/>
      <family val="3"/>
    </font>
    <font>
      <i/>
      <sz val="11"/>
      <color indexed="23"/>
      <name val="Arial"/>
      <family val="3"/>
    </font>
    <font>
      <b/>
      <sz val="11"/>
      <color indexed="9"/>
      <name val="Arial"/>
      <family val="3"/>
    </font>
    <font>
      <sz val="11"/>
      <color indexed="52"/>
      <name val="Arial"/>
      <family val="3"/>
    </font>
    <font>
      <u val="single"/>
      <sz val="9.35"/>
      <color indexed="20"/>
      <name val="돋움"/>
      <family val="3"/>
    </font>
    <font>
      <b/>
      <sz val="11"/>
      <color indexed="8"/>
      <name val="Arial"/>
      <family val="3"/>
    </font>
    <font>
      <sz val="11"/>
      <color indexed="62"/>
      <name val="Arial"/>
      <family val="3"/>
    </font>
    <font>
      <b/>
      <sz val="18"/>
      <color indexed="56"/>
      <name val="Times New Roman"/>
      <family val="3"/>
    </font>
    <font>
      <b/>
      <sz val="15"/>
      <color indexed="56"/>
      <name val="Arial"/>
      <family val="3"/>
    </font>
    <font>
      <b/>
      <sz val="13"/>
      <color indexed="56"/>
      <name val="Arial"/>
      <family val="3"/>
    </font>
    <font>
      <b/>
      <sz val="11"/>
      <color indexed="56"/>
      <name val="Arial"/>
      <family val="3"/>
    </font>
    <font>
      <sz val="11"/>
      <color indexed="17"/>
      <name val="Arial"/>
      <family val="3"/>
    </font>
    <font>
      <b/>
      <sz val="11"/>
      <color indexed="63"/>
      <name val="Arial"/>
      <family val="3"/>
    </font>
    <font>
      <u val="single"/>
      <sz val="11"/>
      <color indexed="12"/>
      <name val="Arial"/>
      <family val="3"/>
    </font>
    <font>
      <sz val="10"/>
      <color indexed="8"/>
      <name val="Arial"/>
      <family val="3"/>
    </font>
    <font>
      <b/>
      <sz val="10"/>
      <color indexed="10"/>
      <name val="맑은 고딕"/>
      <family val="3"/>
    </font>
    <font>
      <sz val="10"/>
      <color indexed="36"/>
      <name val="맑은 고딕"/>
      <family val="3"/>
    </font>
    <font>
      <sz val="10"/>
      <color indexed="30"/>
      <name val="맑은 고딕"/>
      <family val="3"/>
    </font>
    <font>
      <sz val="10"/>
      <color indexed="8"/>
      <name val="맑은 고딕"/>
      <family val="3"/>
    </font>
    <font>
      <b/>
      <sz val="13"/>
      <name val="Arial"/>
      <family val="3"/>
    </font>
    <font>
      <b/>
      <sz val="10"/>
      <color indexed="8"/>
      <name val="Arial"/>
      <family val="3"/>
    </font>
    <font>
      <b/>
      <sz val="10"/>
      <name val="Arial"/>
      <family val="3"/>
    </font>
    <font>
      <u val="single"/>
      <sz val="12"/>
      <color indexed="12"/>
      <name val="Arial"/>
      <family val="3"/>
    </font>
    <font>
      <sz val="12"/>
      <name val="Arial"/>
      <family val="3"/>
    </font>
    <font>
      <u val="single"/>
      <sz val="12"/>
      <name val="Arial"/>
      <family val="3"/>
    </font>
    <font>
      <b/>
      <sz val="12"/>
      <color indexed="8"/>
      <name val="Arial"/>
      <family val="3"/>
    </font>
    <font>
      <b/>
      <sz val="35"/>
      <color indexed="8"/>
      <name val="Arial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9.35"/>
      <color theme="11"/>
      <name val="돋움"/>
      <family val="3"/>
    </font>
    <font>
      <b/>
      <sz val="11"/>
      <color rgb="FFFA7D0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i/>
      <sz val="11"/>
      <color rgb="FF7F7F7F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9C6500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sz val="11"/>
      <color rgb="FF3F3F76"/>
      <name val="Calibri"/>
      <family val="3"/>
    </font>
    <font>
      <sz val="11"/>
      <color rgb="FF9C0006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0"/>
      <name val="맑은 고딕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10"/>
      <color rgb="FFFF0000"/>
      <name val="맑은 고딕"/>
      <family val="3"/>
    </font>
    <font>
      <sz val="10"/>
      <color rgb="FF7030A0"/>
      <name val="맑은 고딕"/>
      <family val="3"/>
    </font>
    <font>
      <sz val="10"/>
      <color rgb="FFFF0000"/>
      <name val="맑은 고딕"/>
      <family val="3"/>
    </font>
    <font>
      <sz val="10"/>
      <color rgb="FF0070C0"/>
      <name val="맑은 고딕"/>
      <family val="3"/>
    </font>
    <font>
      <sz val="10"/>
      <color theme="1"/>
      <name val="맑은 고딕"/>
      <family val="3"/>
    </font>
    <font>
      <b/>
      <sz val="13"/>
      <name val="Calibri"/>
      <family val="3"/>
    </font>
    <font>
      <b/>
      <sz val="10"/>
      <color theme="1"/>
      <name val="Calibri"/>
      <family val="3"/>
    </font>
    <font>
      <b/>
      <sz val="10"/>
      <name val="Calibri"/>
      <family val="3"/>
    </font>
    <font>
      <u val="single"/>
      <sz val="12"/>
      <color indexed="12"/>
      <name val="Calibri"/>
      <family val="3"/>
    </font>
    <font>
      <sz val="12"/>
      <name val="Calibri"/>
      <family val="3"/>
    </font>
    <font>
      <u val="single"/>
      <sz val="11"/>
      <color indexed="12"/>
      <name val="Calibri"/>
      <family val="3"/>
    </font>
    <font>
      <u val="single"/>
      <sz val="12"/>
      <name val="Calibri"/>
      <family val="3"/>
    </font>
    <font>
      <b/>
      <sz val="12"/>
      <color theme="1"/>
      <name val="Calibri"/>
      <family val="3"/>
    </font>
    <font>
      <b/>
      <sz val="35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thin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1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26" borderId="1" applyNumberFormat="0" applyFon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30" borderId="2" applyNumberFormat="0" applyAlignment="0" applyProtection="0"/>
    <xf numFmtId="0" fontId="63" fillId="31" borderId="0" applyNumberFormat="0" applyBorder="0" applyAlignment="0" applyProtection="0"/>
    <xf numFmtId="0" fontId="64" fillId="32" borderId="8" applyNumberFormat="0" applyAlignment="0" applyProtection="0"/>
    <xf numFmtId="0" fontId="65" fillId="0" borderId="9" applyNumberFormat="0" applyFill="0" applyAlignment="0" applyProtection="0"/>
    <xf numFmtId="0" fontId="48" fillId="26" borderId="1" applyNumberFormat="0" applyFont="0" applyAlignment="0" applyProtection="0"/>
    <xf numFmtId="0" fontId="48" fillId="26" borderId="1" applyNumberFormat="0" applyFon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38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97" fontId="2" fillId="0" borderId="0" xfId="0" applyNumberFormat="1" applyFont="1" applyAlignment="1">
      <alignment horizontal="center" vertical="center" wrapText="1"/>
    </xf>
    <xf numFmtId="198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0" fontId="68" fillId="33" borderId="10" xfId="116" applyFont="1" applyFill="1" applyBorder="1" applyAlignment="1">
      <alignment horizontal="center" vertical="center"/>
      <protection/>
    </xf>
    <xf numFmtId="179" fontId="9" fillId="33" borderId="10" xfId="0" applyNumberFormat="1" applyFont="1" applyFill="1" applyBorder="1" applyAlignment="1">
      <alignment horizontal="center" vertical="center" wrapText="1"/>
    </xf>
    <xf numFmtId="0" fontId="69" fillId="33" borderId="10" xfId="96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38" fontId="2" fillId="33" borderId="10" xfId="0" applyNumberFormat="1" applyFont="1" applyFill="1" applyBorder="1" applyAlignment="1">
      <alignment horizontal="center" vertical="center" wrapText="1"/>
    </xf>
    <xf numFmtId="0" fontId="11" fillId="33" borderId="10" xfId="83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97" fontId="2" fillId="33" borderId="10" xfId="0" applyNumberFormat="1" applyFont="1" applyFill="1" applyBorder="1" applyAlignment="1">
      <alignment horizontal="center" vertical="center" wrapText="1"/>
    </xf>
    <xf numFmtId="198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77" fontId="72" fillId="33" borderId="10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vertical="center" wrapText="1"/>
    </xf>
    <xf numFmtId="0" fontId="68" fillId="33" borderId="10" xfId="116" applyFont="1" applyFill="1" applyBorder="1" applyAlignment="1">
      <alignment horizontal="center" vertical="center" wrapText="1"/>
      <protection/>
    </xf>
    <xf numFmtId="177" fontId="8" fillId="33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97" fontId="8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38" fontId="74" fillId="33" borderId="10" xfId="0" applyNumberFormat="1" applyFont="1" applyFill="1" applyBorder="1" applyAlignment="1">
      <alignment horizontal="center" vertical="center" wrapText="1"/>
    </xf>
    <xf numFmtId="0" fontId="69" fillId="33" borderId="10" xfId="73" applyFont="1" applyFill="1" applyBorder="1" applyAlignment="1">
      <alignment horizontal="center" vertical="center" wrapText="1"/>
      <protection/>
    </xf>
    <xf numFmtId="0" fontId="12" fillId="33" borderId="12" xfId="0" applyFont="1" applyFill="1" applyBorder="1" applyAlignment="1">
      <alignment horizontal="center" vertical="center" wrapText="1"/>
    </xf>
    <xf numFmtId="176" fontId="12" fillId="33" borderId="12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177" fontId="12" fillId="33" borderId="1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8" fontId="12" fillId="33" borderId="10" xfId="34" applyNumberFormat="1" applyFont="1" applyFill="1" applyBorder="1" applyAlignment="1">
      <alignment horizontal="center" vertical="center" wrapText="1"/>
    </xf>
    <xf numFmtId="177" fontId="12" fillId="33" borderId="10" xfId="0" applyNumberFormat="1" applyFont="1" applyFill="1" applyBorder="1" applyAlignment="1">
      <alignment horizontal="center" vertical="center" wrapText="1"/>
    </xf>
    <xf numFmtId="197" fontId="14" fillId="33" borderId="10" xfId="0" applyNumberFormat="1" applyFont="1" applyFill="1" applyBorder="1" applyAlignment="1">
      <alignment horizontal="center" vertical="center" wrapText="1"/>
    </xf>
    <xf numFmtId="198" fontId="12" fillId="33" borderId="10" xfId="0" applyNumberFormat="1" applyFont="1" applyFill="1" applyBorder="1" applyAlignment="1">
      <alignment horizontal="center" vertical="center" wrapText="1"/>
    </xf>
    <xf numFmtId="177" fontId="15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177" fontId="76" fillId="34" borderId="13" xfId="0" applyNumberFormat="1" applyFont="1" applyFill="1" applyBorder="1" applyAlignment="1">
      <alignment horizontal="center" vertical="center" wrapText="1"/>
    </xf>
    <xf numFmtId="177" fontId="76" fillId="34" borderId="10" xfId="0" applyNumberFormat="1" applyFont="1" applyFill="1" applyBorder="1" applyAlignment="1">
      <alignment horizontal="center" vertical="center" wrapText="1"/>
    </xf>
    <xf numFmtId="177" fontId="76" fillId="34" borderId="14" xfId="0" applyNumberFormat="1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38" fontId="76" fillId="34" borderId="10" xfId="34" applyNumberFormat="1" applyFont="1" applyFill="1" applyBorder="1" applyAlignment="1">
      <alignment horizontal="center" vertical="center" wrapText="1"/>
    </xf>
    <xf numFmtId="177" fontId="76" fillId="34" borderId="12" xfId="0" applyNumberFormat="1" applyFont="1" applyFill="1" applyBorder="1" applyAlignment="1">
      <alignment horizontal="center" vertical="center" wrapText="1"/>
    </xf>
    <xf numFmtId="177" fontId="76" fillId="35" borderId="10" xfId="0" applyNumberFormat="1" applyFont="1" applyFill="1" applyBorder="1" applyAlignment="1">
      <alignment horizontal="center" vertical="center" wrapText="1"/>
    </xf>
    <xf numFmtId="197" fontId="76" fillId="35" borderId="10" xfId="0" applyNumberFormat="1" applyFont="1" applyFill="1" applyBorder="1" applyAlignment="1">
      <alignment horizontal="center" vertical="center" wrapText="1"/>
    </xf>
    <xf numFmtId="198" fontId="76" fillId="35" borderId="10" xfId="0" applyNumberFormat="1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8" fillId="33" borderId="12" xfId="38" applyFont="1" applyFill="1" applyBorder="1" applyAlignment="1" applyProtection="1">
      <alignment horizontal="center" vertical="center"/>
      <protection/>
    </xf>
    <xf numFmtId="0" fontId="78" fillId="33" borderId="10" xfId="38" applyFont="1" applyFill="1" applyBorder="1" applyAlignment="1" applyProtection="1">
      <alignment horizontal="center" vertical="center"/>
      <protection/>
    </xf>
    <xf numFmtId="0" fontId="69" fillId="33" borderId="10" xfId="83" applyFont="1" applyFill="1" applyBorder="1" applyAlignment="1">
      <alignment horizontal="center" vertical="center" wrapText="1"/>
      <protection/>
    </xf>
    <xf numFmtId="0" fontId="79" fillId="33" borderId="10" xfId="38" applyFont="1" applyFill="1" applyBorder="1" applyAlignment="1" applyProtection="1">
      <alignment horizontal="center" vertical="center"/>
      <protection/>
    </xf>
    <xf numFmtId="0" fontId="78" fillId="0" borderId="10" xfId="38" applyFont="1" applyBorder="1" applyAlignment="1" applyProtection="1">
      <alignment horizontal="center" vertical="center"/>
      <protection/>
    </xf>
    <xf numFmtId="0" fontId="78" fillId="0" borderId="0" xfId="38" applyFont="1" applyAlignment="1" applyProtection="1">
      <alignment horizontal="center" vertical="center"/>
      <protection/>
    </xf>
    <xf numFmtId="0" fontId="78" fillId="33" borderId="0" xfId="38" applyFont="1" applyFill="1" applyBorder="1" applyAlignment="1" applyProtection="1">
      <alignment horizontal="center" vertical="center"/>
      <protection/>
    </xf>
    <xf numFmtId="0" fontId="80" fillId="0" borderId="0" xfId="38" applyFont="1" applyAlignment="1" applyProtection="1">
      <alignment horizontal="center" vertical="center"/>
      <protection/>
    </xf>
    <xf numFmtId="0" fontId="78" fillId="33" borderId="10" xfId="38" applyFont="1" applyFill="1" applyBorder="1" applyAlignment="1" applyProtection="1">
      <alignment horizontal="center" vertical="center" wrapText="1"/>
      <protection/>
    </xf>
    <xf numFmtId="0" fontId="81" fillId="33" borderId="10" xfId="38" applyFont="1" applyFill="1" applyBorder="1" applyAlignment="1" applyProtection="1">
      <alignment horizontal="center" vertical="center"/>
      <protection/>
    </xf>
    <xf numFmtId="0" fontId="80" fillId="33" borderId="10" xfId="38" applyFont="1" applyFill="1" applyBorder="1" applyAlignment="1" applyProtection="1">
      <alignment horizontal="center" vertical="center"/>
      <protection/>
    </xf>
    <xf numFmtId="0" fontId="79" fillId="33" borderId="10" xfId="38" applyFont="1" applyFill="1" applyBorder="1" applyAlignment="1" applyProtection="1">
      <alignment horizontal="center" vertical="center" wrapText="1"/>
      <protection/>
    </xf>
    <xf numFmtId="0" fontId="79" fillId="33" borderId="0" xfId="38" applyFont="1" applyFill="1" applyBorder="1" applyAlignment="1" applyProtection="1">
      <alignment horizontal="center" vertical="center"/>
      <protection/>
    </xf>
    <xf numFmtId="0" fontId="78" fillId="33" borderId="16" xfId="38" applyFont="1" applyFill="1" applyBorder="1" applyAlignment="1" applyProtection="1">
      <alignment horizontal="center" vertical="center"/>
      <protection/>
    </xf>
    <xf numFmtId="0" fontId="69" fillId="33" borderId="10" xfId="91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82" fillId="36" borderId="17" xfId="0" applyFont="1" applyFill="1" applyBorder="1" applyAlignment="1">
      <alignment horizontal="center" vertical="center" wrapText="1"/>
    </xf>
    <xf numFmtId="0" fontId="82" fillId="36" borderId="18" xfId="0" applyFont="1" applyFill="1" applyBorder="1" applyAlignment="1">
      <alignment horizontal="center" vertical="center"/>
    </xf>
    <xf numFmtId="0" fontId="82" fillId="36" borderId="12" xfId="0" applyFont="1" applyFill="1" applyBorder="1" applyAlignment="1">
      <alignment horizontal="center" vertical="center"/>
    </xf>
    <xf numFmtId="0" fontId="83" fillId="8" borderId="19" xfId="0" applyFont="1" applyFill="1" applyBorder="1" applyAlignment="1">
      <alignment horizontal="center" vertical="center" wrapText="1"/>
    </xf>
    <xf numFmtId="0" fontId="76" fillId="36" borderId="17" xfId="0" applyFont="1" applyFill="1" applyBorder="1" applyAlignment="1">
      <alignment horizontal="center" vertical="center" wrapText="1"/>
    </xf>
    <xf numFmtId="0" fontId="76" fillId="36" borderId="18" xfId="0" applyFont="1" applyFill="1" applyBorder="1" applyAlignment="1">
      <alignment horizontal="center" vertical="center" wrapText="1"/>
    </xf>
    <xf numFmtId="0" fontId="76" fillId="36" borderId="12" xfId="0" applyFont="1" applyFill="1" applyBorder="1" applyAlignment="1">
      <alignment horizontal="center" vertical="center" wrapText="1"/>
    </xf>
    <xf numFmtId="0" fontId="76" fillId="37" borderId="17" xfId="0" applyFont="1" applyFill="1" applyBorder="1" applyAlignment="1">
      <alignment horizontal="center" vertical="center" wrapText="1"/>
    </xf>
    <xf numFmtId="0" fontId="76" fillId="37" borderId="18" xfId="0" applyFont="1" applyFill="1" applyBorder="1" applyAlignment="1">
      <alignment horizontal="center" vertical="center" wrapText="1"/>
    </xf>
    <xf numFmtId="0" fontId="76" fillId="37" borderId="12" xfId="0" applyFont="1" applyFill="1" applyBorder="1" applyAlignment="1">
      <alignment horizontal="center" vertical="center" wrapText="1"/>
    </xf>
    <xf numFmtId="176" fontId="76" fillId="37" borderId="17" xfId="0" applyNumberFormat="1" applyFont="1" applyFill="1" applyBorder="1" applyAlignment="1">
      <alignment horizontal="center" vertical="center" wrapText="1"/>
    </xf>
    <xf numFmtId="176" fontId="76" fillId="37" borderId="18" xfId="0" applyNumberFormat="1" applyFont="1" applyFill="1" applyBorder="1" applyAlignment="1">
      <alignment horizontal="center" vertical="center" wrapText="1"/>
    </xf>
    <xf numFmtId="176" fontId="76" fillId="37" borderId="12" xfId="0" applyNumberFormat="1" applyFont="1" applyFill="1" applyBorder="1" applyAlignment="1">
      <alignment horizontal="center" vertical="center" wrapText="1"/>
    </xf>
    <xf numFmtId="0" fontId="76" fillId="34" borderId="20" xfId="0" applyFont="1" applyFill="1" applyBorder="1" applyAlignment="1">
      <alignment horizontal="center" vertical="center" wrapText="1"/>
    </xf>
    <xf numFmtId="0" fontId="76" fillId="34" borderId="21" xfId="0" applyFont="1" applyFill="1" applyBorder="1" applyAlignment="1">
      <alignment horizontal="center" vertical="center" wrapText="1"/>
    </xf>
    <xf numFmtId="0" fontId="76" fillId="34" borderId="22" xfId="0" applyFont="1" applyFill="1" applyBorder="1" applyAlignment="1">
      <alignment horizontal="center" vertical="center" wrapText="1"/>
    </xf>
    <xf numFmtId="177" fontId="76" fillId="34" borderId="20" xfId="0" applyNumberFormat="1" applyFont="1" applyFill="1" applyBorder="1" applyAlignment="1">
      <alignment horizontal="center" vertical="center" wrapText="1"/>
    </xf>
    <xf numFmtId="177" fontId="76" fillId="34" borderId="22" xfId="0" applyNumberFormat="1" applyFont="1" applyFill="1" applyBorder="1" applyAlignment="1">
      <alignment horizontal="center" vertical="center" wrapText="1"/>
    </xf>
    <xf numFmtId="177" fontId="76" fillId="34" borderId="11" xfId="0" applyNumberFormat="1" applyFont="1" applyFill="1" applyBorder="1" applyAlignment="1">
      <alignment horizontal="center" vertical="center" wrapText="1"/>
    </xf>
    <xf numFmtId="177" fontId="76" fillId="34" borderId="12" xfId="0" applyNumberFormat="1" applyFont="1" applyFill="1" applyBorder="1" applyAlignment="1">
      <alignment horizontal="center" vertical="center" wrapText="1"/>
    </xf>
    <xf numFmtId="38" fontId="76" fillId="34" borderId="23" xfId="0" applyNumberFormat="1" applyFont="1" applyFill="1" applyBorder="1" applyAlignment="1">
      <alignment horizontal="center" vertical="center" wrapText="1"/>
    </xf>
    <xf numFmtId="38" fontId="76" fillId="34" borderId="24" xfId="0" applyNumberFormat="1" applyFont="1" applyFill="1" applyBorder="1" applyAlignment="1">
      <alignment horizontal="center" vertical="center" wrapText="1"/>
    </xf>
    <xf numFmtId="177" fontId="76" fillId="37" borderId="17" xfId="0" applyNumberFormat="1" applyFont="1" applyFill="1" applyBorder="1" applyAlignment="1">
      <alignment horizontal="center" vertical="center" wrapText="1"/>
    </xf>
    <xf numFmtId="177" fontId="76" fillId="37" borderId="18" xfId="0" applyNumberFormat="1" applyFont="1" applyFill="1" applyBorder="1" applyAlignment="1">
      <alignment horizontal="center" vertical="center" wrapText="1"/>
    </xf>
    <xf numFmtId="177" fontId="76" fillId="37" borderId="12" xfId="0" applyNumberFormat="1" applyFont="1" applyFill="1" applyBorder="1" applyAlignment="1">
      <alignment horizontal="center" vertical="center" wrapText="1"/>
    </xf>
    <xf numFmtId="0" fontId="82" fillId="36" borderId="17" xfId="0" applyFont="1" applyFill="1" applyBorder="1" applyAlignment="1">
      <alignment horizontal="center" vertical="center"/>
    </xf>
    <xf numFmtId="0" fontId="76" fillId="34" borderId="23" xfId="0" applyFont="1" applyFill="1" applyBorder="1" applyAlignment="1">
      <alignment horizontal="center" vertical="center" wrapText="1"/>
    </xf>
    <xf numFmtId="0" fontId="76" fillId="34" borderId="25" xfId="0" applyFont="1" applyFill="1" applyBorder="1" applyAlignment="1">
      <alignment horizontal="center" vertical="center" wrapText="1"/>
    </xf>
    <xf numFmtId="0" fontId="76" fillId="34" borderId="24" xfId="0" applyFont="1" applyFill="1" applyBorder="1" applyAlignment="1">
      <alignment horizontal="center" vertical="center" wrapText="1"/>
    </xf>
    <xf numFmtId="177" fontId="76" fillId="34" borderId="21" xfId="0" applyNumberFormat="1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0" fontId="76" fillId="35" borderId="26" xfId="0" applyFont="1" applyFill="1" applyBorder="1" applyAlignment="1">
      <alignment horizontal="center" vertical="center" wrapText="1"/>
    </xf>
    <xf numFmtId="0" fontId="76" fillId="35" borderId="13" xfId="0" applyFont="1" applyFill="1" applyBorder="1" applyAlignment="1">
      <alignment horizontal="center" vertical="center" wrapText="1"/>
    </xf>
    <xf numFmtId="0" fontId="76" fillId="35" borderId="27" xfId="0" applyFont="1" applyFill="1" applyBorder="1" applyAlignment="1">
      <alignment horizontal="center" vertical="center" wrapText="1"/>
    </xf>
    <xf numFmtId="0" fontId="76" fillId="35" borderId="14" xfId="0" applyFont="1" applyFill="1" applyBorder="1" applyAlignment="1">
      <alignment horizontal="center" vertical="center" wrapText="1"/>
    </xf>
    <xf numFmtId="0" fontId="76" fillId="35" borderId="28" xfId="0" applyFont="1" applyFill="1" applyBorder="1" applyAlignment="1">
      <alignment horizontal="center" vertical="center" wrapText="1"/>
    </xf>
    <xf numFmtId="0" fontId="76" fillId="35" borderId="15" xfId="0" applyFont="1" applyFill="1" applyBorder="1" applyAlignment="1">
      <alignment horizontal="center" vertical="center" wrapText="1"/>
    </xf>
    <xf numFmtId="177" fontId="76" fillId="34" borderId="23" xfId="0" applyNumberFormat="1" applyFont="1" applyFill="1" applyBorder="1" applyAlignment="1">
      <alignment horizontal="center" vertical="center" wrapText="1"/>
    </xf>
    <xf numFmtId="177" fontId="76" fillId="34" borderId="25" xfId="0" applyNumberFormat="1" applyFont="1" applyFill="1" applyBorder="1" applyAlignment="1">
      <alignment horizontal="center" vertical="center" wrapText="1"/>
    </xf>
    <xf numFmtId="177" fontId="76" fillId="34" borderId="24" xfId="0" applyNumberFormat="1" applyFont="1" applyFill="1" applyBorder="1" applyAlignment="1">
      <alignment horizontal="center" vertical="center" wrapText="1"/>
    </xf>
    <xf numFmtId="0" fontId="76" fillId="37" borderId="17" xfId="0" applyNumberFormat="1" applyFont="1" applyFill="1" applyBorder="1" applyAlignment="1">
      <alignment horizontal="center" vertical="center" wrapText="1"/>
    </xf>
    <xf numFmtId="0" fontId="76" fillId="37" borderId="18" xfId="0" applyNumberFormat="1" applyFont="1" applyFill="1" applyBorder="1" applyAlignment="1">
      <alignment horizontal="center" vertical="center" wrapText="1"/>
    </xf>
    <xf numFmtId="0" fontId="76" fillId="37" borderId="12" xfId="0" applyNumberFormat="1" applyFont="1" applyFill="1" applyBorder="1" applyAlignment="1">
      <alignment horizontal="center" vertical="center" wrapText="1"/>
    </xf>
    <xf numFmtId="0" fontId="76" fillId="36" borderId="29" xfId="0" applyFont="1" applyFill="1" applyBorder="1" applyAlignment="1">
      <alignment horizontal="center" vertical="center" wrapText="1"/>
    </xf>
    <xf numFmtId="0" fontId="76" fillId="36" borderId="30" xfId="0" applyFont="1" applyFill="1" applyBorder="1" applyAlignment="1">
      <alignment horizontal="center" vertical="center" wrapText="1"/>
    </xf>
    <xf numFmtId="0" fontId="76" fillId="36" borderId="31" xfId="0" applyFont="1" applyFill="1" applyBorder="1" applyAlignment="1">
      <alignment horizontal="center" vertical="center" wrapText="1"/>
    </xf>
  </cellXfs>
  <cellStyles count="12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  <cellStyle name="메모 2" xfId="63"/>
    <cellStyle name="메모 3" xfId="64"/>
    <cellStyle name="쉼표 [0] 2" xfId="65"/>
    <cellStyle name="쉼표 [0] 2 2" xfId="66"/>
    <cellStyle name="쉼표 [0] 3" xfId="67"/>
    <cellStyle name="쉼표 [0] 3 2" xfId="68"/>
    <cellStyle name="쉼표 [0] 4" xfId="69"/>
    <cellStyle name="쉼표 [0] 5" xfId="70"/>
    <cellStyle name="통화 [0] 2" xfId="71"/>
    <cellStyle name="표준 10" xfId="72"/>
    <cellStyle name="표준 11" xfId="73"/>
    <cellStyle name="표준 11 2" xfId="74"/>
    <cellStyle name="표준 12" xfId="75"/>
    <cellStyle name="표준 12 2" xfId="76"/>
    <cellStyle name="표준 12 3" xfId="77"/>
    <cellStyle name="표준 12 4" xfId="78"/>
    <cellStyle name="표준 12 5" xfId="79"/>
    <cellStyle name="표준 12 6" xfId="80"/>
    <cellStyle name="표준 12 7" xfId="81"/>
    <cellStyle name="표준 12 8" xfId="82"/>
    <cellStyle name="표준 13" xfId="83"/>
    <cellStyle name="표준 14" xfId="84"/>
    <cellStyle name="표준 15" xfId="85"/>
    <cellStyle name="표준 16" xfId="86"/>
    <cellStyle name="표준 17" xfId="87"/>
    <cellStyle name="표준 18" xfId="88"/>
    <cellStyle name="표준 19" xfId="89"/>
    <cellStyle name="표준 2" xfId="90"/>
    <cellStyle name="표준 2 10" xfId="91"/>
    <cellStyle name="표준 2 11" xfId="92"/>
    <cellStyle name="표준 2 12" xfId="93"/>
    <cellStyle name="표준 2 13" xfId="94"/>
    <cellStyle name="표준 2 14" xfId="95"/>
    <cellStyle name="표준 2 2" xfId="96"/>
    <cellStyle name="표준 2 3" xfId="97"/>
    <cellStyle name="표준 2 4" xfId="98"/>
    <cellStyle name="표준 2 5" xfId="99"/>
    <cellStyle name="표준 2 6" xfId="100"/>
    <cellStyle name="표준 2 7" xfId="101"/>
    <cellStyle name="표준 2 8" xfId="102"/>
    <cellStyle name="표준 2 9" xfId="103"/>
    <cellStyle name="표준 20" xfId="104"/>
    <cellStyle name="표준 21" xfId="105"/>
    <cellStyle name="표준 22" xfId="106"/>
    <cellStyle name="표준 23" xfId="107"/>
    <cellStyle name="표준 24" xfId="108"/>
    <cellStyle name="표준 25" xfId="109"/>
    <cellStyle name="표준 26" xfId="110"/>
    <cellStyle name="표준 27" xfId="111"/>
    <cellStyle name="표준 28" xfId="112"/>
    <cellStyle name="표준 29" xfId="113"/>
    <cellStyle name="표준 3" xfId="114"/>
    <cellStyle name="표준 4" xfId="115"/>
    <cellStyle name="표준 5" xfId="116"/>
    <cellStyle name="표준 6" xfId="117"/>
    <cellStyle name="표준 6 2" xfId="118"/>
    <cellStyle name="표준 7" xfId="119"/>
    <cellStyle name="표준 8" xfId="120"/>
    <cellStyle name="표준 9" xfId="121"/>
    <cellStyle name="표준 9 2" xfId="122"/>
    <cellStyle name="하이퍼링크 2" xfId="123"/>
    <cellStyle name="하이퍼링크 2 2" xfId="124"/>
    <cellStyle name="하이퍼링크 2 3" xfId="125"/>
    <cellStyle name="하이퍼링크 2 4" xfId="126"/>
    <cellStyle name="하이퍼링크 2 5" xfId="127"/>
    <cellStyle name="하이퍼링크 2 6" xfId="128"/>
    <cellStyle name="하이퍼링크 2 7" xfId="129"/>
    <cellStyle name="하이퍼링크 2 8" xfId="130"/>
    <cellStyle name="하이퍼링크 2 9" xfId="131"/>
    <cellStyle name="하이퍼링크 3" xfId="132"/>
    <cellStyle name="하이퍼링크 4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svac.com/" TargetMode="External" /><Relationship Id="rId2" Type="http://schemas.openxmlformats.org/officeDocument/2006/relationships/hyperlink" Target="http://www.epp.co.kr/" TargetMode="External" /><Relationship Id="rId3" Type="http://schemas.openxmlformats.org/officeDocument/2006/relationships/hyperlink" Target="http://www.g2p.co.kr/" TargetMode="External" /><Relationship Id="rId4" Type="http://schemas.openxmlformats.org/officeDocument/2006/relationships/hyperlink" Target="http://www.j-innotech.com/" TargetMode="External" /><Relationship Id="rId5" Type="http://schemas.openxmlformats.org/officeDocument/2006/relationships/hyperlink" Target="http://www.changhwaenergy.com/" TargetMode="External" /><Relationship Id="rId6" Type="http://schemas.openxmlformats.org/officeDocument/2006/relationships/hyperlink" Target="http://www.amitek.kr/" TargetMode="External" /><Relationship Id="rId7" Type="http://schemas.openxmlformats.org/officeDocument/2006/relationships/hyperlink" Target="http://www.tkjb.co.kr/" TargetMode="External" /><Relationship Id="rId8" Type="http://schemas.openxmlformats.org/officeDocument/2006/relationships/hyperlink" Target="http://www.mmkorea.net/" TargetMode="External" /><Relationship Id="rId9" Type="http://schemas.openxmlformats.org/officeDocument/2006/relationships/hyperlink" Target="http://www.daelimsolar.com/kor/" TargetMode="External" /><Relationship Id="rId10" Type="http://schemas.openxmlformats.org/officeDocument/2006/relationships/hyperlink" Target="http://www.hanilsolar.com/" TargetMode="External" /><Relationship Id="rId11" Type="http://schemas.openxmlformats.org/officeDocument/2006/relationships/hyperlink" Target="http://www.gaiaenrgy.kr/" TargetMode="External" /><Relationship Id="rId12" Type="http://schemas.openxmlformats.org/officeDocument/2006/relationships/hyperlink" Target="http://www.issacsolar.co.kr/" TargetMode="External" /><Relationship Id="rId13" Type="http://schemas.openxmlformats.org/officeDocument/2006/relationships/hyperlink" Target="http://www.wooshinenc.co.kr/" TargetMode="External" /><Relationship Id="rId14" Type="http://schemas.openxmlformats.org/officeDocument/2006/relationships/hyperlink" Target="http://www.woohyung.co.kr/" TargetMode="External" /><Relationship Id="rId15" Type="http://schemas.openxmlformats.org/officeDocument/2006/relationships/hyperlink" Target="http://www.jsfa.kr/" TargetMode="External" /><Relationship Id="rId16" Type="http://schemas.openxmlformats.org/officeDocument/2006/relationships/hyperlink" Target="http://www.kogas.or.kr/" TargetMode="External" /><Relationship Id="rId17" Type="http://schemas.openxmlformats.org/officeDocument/2006/relationships/hyperlink" Target="http://www.sunroad.kr/" TargetMode="External" /><Relationship Id="rId18" Type="http://schemas.openxmlformats.org/officeDocument/2006/relationships/hyperlink" Target="http://www.jwsolar.co.kr/" TargetMode="External" /><Relationship Id="rId19" Type="http://schemas.openxmlformats.org/officeDocument/2006/relationships/hyperlink" Target="http://www.sangwoneng.kr/" TargetMode="External" /><Relationship Id="rId20" Type="http://schemas.openxmlformats.org/officeDocument/2006/relationships/hyperlink" Target="http://www.glovalgeen.com/" TargetMode="External" /><Relationship Id="rId21" Type="http://schemas.openxmlformats.org/officeDocument/2006/relationships/hyperlink" Target="http://www.kyuwontech.co.kr/" TargetMode="External" /><Relationship Id="rId22" Type="http://schemas.openxmlformats.org/officeDocument/2006/relationships/hyperlink" Target="http://www.kumkangie.co.kr/" TargetMode="External" /><Relationship Id="rId23" Type="http://schemas.openxmlformats.org/officeDocument/2006/relationships/hyperlink" Target="http://www.mrtkorea.com/" TargetMode="External" /><Relationship Id="rId24" Type="http://schemas.openxmlformats.org/officeDocument/2006/relationships/hyperlink" Target="http://www.electo282.com/" TargetMode="External" /><Relationship Id="rId25" Type="http://schemas.openxmlformats.org/officeDocument/2006/relationships/hyperlink" Target="http://www.heimelek.com/" TargetMode="External" /><Relationship Id="rId26" Type="http://schemas.openxmlformats.org/officeDocument/2006/relationships/hyperlink" Target="http://www.dymbrg.com/" TargetMode="External" /><Relationship Id="rId27" Type="http://schemas.openxmlformats.org/officeDocument/2006/relationships/hyperlink" Target="http://www.icostal.com/" TargetMode="External" /><Relationship Id="rId28" Type="http://schemas.openxmlformats.org/officeDocument/2006/relationships/hyperlink" Target="http://www.cobis.co.kr/" TargetMode="External" /><Relationship Id="rId29" Type="http://schemas.openxmlformats.org/officeDocument/2006/relationships/hyperlink" Target="http://www.mcscience.com/" TargetMode="External" /><Relationship Id="rId30" Type="http://schemas.openxmlformats.org/officeDocument/2006/relationships/hyperlink" Target="http://www.supervac.co.kr/" TargetMode="External" /><Relationship Id="rId31" Type="http://schemas.openxmlformats.org/officeDocument/2006/relationships/hyperlink" Target="http://www.keri.re.kr/" TargetMode="External" /><Relationship Id="rId32" Type="http://schemas.openxmlformats.org/officeDocument/2006/relationships/hyperlink" Target="http://www.surgelab.co.kr/" TargetMode="External" /><Relationship Id="rId33" Type="http://schemas.openxmlformats.org/officeDocument/2006/relationships/hyperlink" Target="http://www.kemx.co.kr/" TargetMode="External" /><Relationship Id="rId34" Type="http://schemas.openxmlformats.org/officeDocument/2006/relationships/hyperlink" Target="http://interbattery.or.kr/kr/" TargetMode="External" /><Relationship Id="rId35" Type="http://schemas.openxmlformats.org/officeDocument/2006/relationships/hyperlink" Target="http://www.sunglotec.com/" TargetMode="External" /><Relationship Id="rId36" Type="http://schemas.openxmlformats.org/officeDocument/2006/relationships/hyperlink" Target="http://www.nauclean.com/" TargetMode="External" /><Relationship Id="rId37" Type="http://schemas.openxmlformats.org/officeDocument/2006/relationships/hyperlink" Target="http://www.kumhosystem.com/" TargetMode="External" /><Relationship Id="rId38" Type="http://schemas.openxmlformats.org/officeDocument/2006/relationships/hyperlink" Target="http://www.connex.co.kr/" TargetMode="External" /><Relationship Id="rId39" Type="http://schemas.openxmlformats.org/officeDocument/2006/relationships/hyperlink" Target="http://www.dansuk.co.kr/" TargetMode="External" /><Relationship Id="rId40" Type="http://schemas.openxmlformats.org/officeDocument/2006/relationships/hyperlink" Target="http://www.bestradingco.co.kr/" TargetMode="External" /><Relationship Id="rId41" Type="http://schemas.openxmlformats.org/officeDocument/2006/relationships/hyperlink" Target="http://www.kortherm.co.kr/" TargetMode="External" /><Relationship Id="rId42" Type="http://schemas.openxmlformats.org/officeDocument/2006/relationships/hyperlink" Target="http://www.forceline.co.kr/" TargetMode="External" /><Relationship Id="rId43" Type="http://schemas.openxmlformats.org/officeDocument/2006/relationships/hyperlink" Target="http://www.incell.kr/" TargetMode="External" /><Relationship Id="rId44" Type="http://schemas.openxmlformats.org/officeDocument/2006/relationships/hyperlink" Target="http://www.scalecombater.com/" TargetMode="External" /><Relationship Id="rId45" Type="http://schemas.openxmlformats.org/officeDocument/2006/relationships/hyperlink" Target="http://ww.sejineng.co.kr/" TargetMode="External" /><Relationship Id="rId46" Type="http://schemas.openxmlformats.org/officeDocument/2006/relationships/hyperlink" Target="http://www.primeetech.com/" TargetMode="External" /><Relationship Id="rId47" Type="http://schemas.openxmlformats.org/officeDocument/2006/relationships/hyperlink" Target="http://www.isacresearch.com/" TargetMode="External" /><Relationship Id="rId48" Type="http://schemas.openxmlformats.org/officeDocument/2006/relationships/hyperlink" Target="http://www.nowworks.co.kr/" TargetMode="External" /><Relationship Id="rId49" Type="http://schemas.openxmlformats.org/officeDocument/2006/relationships/hyperlink" Target="http://www.gagaco.kr/" TargetMode="External" /><Relationship Id="rId50" Type="http://schemas.openxmlformats.org/officeDocument/2006/relationships/hyperlink" Target="http://www.hanaenk.com/" TargetMode="External" /><Relationship Id="rId51" Type="http://schemas.openxmlformats.org/officeDocument/2006/relationships/hyperlink" Target="http://www.nemoeng.com/" TargetMode="External" /><Relationship Id="rId52" Type="http://schemas.openxmlformats.org/officeDocument/2006/relationships/hyperlink" Target="http://www.ecodreamsystem.com/" TargetMode="External" /><Relationship Id="rId53" Type="http://schemas.openxmlformats.org/officeDocument/2006/relationships/hyperlink" Target="http://www.mrt.co.kr/" TargetMode="External" /><Relationship Id="rId54" Type="http://schemas.openxmlformats.org/officeDocument/2006/relationships/hyperlink" Target="http://www.tisolar.net/" TargetMode="External" /><Relationship Id="rId55" Type="http://schemas.openxmlformats.org/officeDocument/2006/relationships/hyperlink" Target="http://www.bandp.co.kr/" TargetMode="External" /><Relationship Id="rId56" Type="http://schemas.openxmlformats.org/officeDocument/2006/relationships/hyperlink" Target="http://isolar.kr/" TargetMode="External" /><Relationship Id="rId57" Type="http://schemas.openxmlformats.org/officeDocument/2006/relationships/hyperlink" Target="http://www.bekaworld.kr/" TargetMode="External" /><Relationship Id="rId58" Type="http://schemas.openxmlformats.org/officeDocument/2006/relationships/hyperlink" Target="http://www.nano-rex.com/" TargetMode="External" /><Relationship Id="rId59" Type="http://schemas.openxmlformats.org/officeDocument/2006/relationships/hyperlink" Target="http://ecopo.kr/" TargetMode="External" /><Relationship Id="rId60" Type="http://schemas.openxmlformats.org/officeDocument/2006/relationships/hyperlink" Target="http://www.dream-tec.kr/" TargetMode="External" /><Relationship Id="rId61" Type="http://schemas.openxmlformats.org/officeDocument/2006/relationships/hyperlink" Target="http://&#50640;&#53076;&#44536;&#47536;&#53581;.kr/" TargetMode="External" /><Relationship Id="rId62" Type="http://schemas.openxmlformats.org/officeDocument/2006/relationships/hyperlink" Target="http://www.mirrorbar.co.kr/" TargetMode="External" /><Relationship Id="rId63" Type="http://schemas.openxmlformats.org/officeDocument/2006/relationships/hyperlink" Target="http://www.sns21.co.kr/" TargetMode="External" /><Relationship Id="rId64" Type="http://schemas.openxmlformats.org/officeDocument/2006/relationships/hyperlink" Target="http://www.ntechkorea.co.kr/" TargetMode="External" /><Relationship Id="rId65" Type="http://schemas.openxmlformats.org/officeDocument/2006/relationships/hyperlink" Target="http://www.goinnest.co.kr/" TargetMode="External" /><Relationship Id="rId66" Type="http://schemas.openxmlformats.org/officeDocument/2006/relationships/hyperlink" Target="http://www.raymond.kr/" TargetMode="External" /><Relationship Id="rId67" Type="http://schemas.openxmlformats.org/officeDocument/2006/relationships/hyperlink" Target="http://www.sangdo.com/" TargetMode="External" /><Relationship Id="rId68" Type="http://schemas.openxmlformats.org/officeDocument/2006/relationships/hyperlink" Target="http://www.uisn.co.kr/" TargetMode="External" /><Relationship Id="rId69" Type="http://schemas.openxmlformats.org/officeDocument/2006/relationships/hyperlink" Target="http://www.daidongs.com/" TargetMode="External" /><Relationship Id="rId70" Type="http://schemas.openxmlformats.org/officeDocument/2006/relationships/hyperlink" Target="http://www.esds.co.kr/" TargetMode="External" /><Relationship Id="rId71" Type="http://schemas.openxmlformats.org/officeDocument/2006/relationships/hyperlink" Target="http://www.surgefree.co.kr/" TargetMode="External" /><Relationship Id="rId72" Type="http://schemas.openxmlformats.org/officeDocument/2006/relationships/hyperlink" Target="http://www.kmd.co.kr/" TargetMode="External" /><Relationship Id="rId73" Type="http://schemas.openxmlformats.org/officeDocument/2006/relationships/hyperlink" Target="http://solarlightkorea.com/" TargetMode="External" /><Relationship Id="rId74" Type="http://schemas.openxmlformats.org/officeDocument/2006/relationships/hyperlink" Target="http://www.dongmi.co.kr/" TargetMode="External" /><Relationship Id="rId75" Type="http://schemas.openxmlformats.org/officeDocument/2006/relationships/hyperlink" Target="http://www.sjtech.net/" TargetMode="External" /><Relationship Id="rId76" Type="http://schemas.openxmlformats.org/officeDocument/2006/relationships/hyperlink" Target="http://www.dgsj.co.kr/" TargetMode="External" /><Relationship Id="rId77" Type="http://schemas.openxmlformats.org/officeDocument/2006/relationships/hyperlink" Target="http://www.mcst.co.kr/" TargetMode="External" /><Relationship Id="rId78" Type="http://schemas.openxmlformats.org/officeDocument/2006/relationships/hyperlink" Target="http://www.wj21.com/" TargetMode="External" /><Relationship Id="rId79" Type="http://schemas.openxmlformats.org/officeDocument/2006/relationships/hyperlink" Target="http://www.adpower21.com/" TargetMode="External" /><Relationship Id="rId80" Type="http://schemas.openxmlformats.org/officeDocument/2006/relationships/hyperlink" Target="http://www.ubi-tech.kr/" TargetMode="External" /><Relationship Id="rId81" Type="http://schemas.openxmlformats.org/officeDocument/2006/relationships/hyperlink" Target="http://www.superlok.com/" TargetMode="External" /><Relationship Id="rId82" Type="http://schemas.openxmlformats.org/officeDocument/2006/relationships/hyperlink" Target="http://www.kopti.re.kr/" TargetMode="External" /><Relationship Id="rId83" Type="http://schemas.openxmlformats.org/officeDocument/2006/relationships/hyperlink" Target="https://www.kmec.co.kr/" TargetMode="External" /><Relationship Id="rId84" Type="http://schemas.openxmlformats.org/officeDocument/2006/relationships/hyperlink" Target="http://www.microps.co.kr/" TargetMode="External" /><Relationship Id="rId85" Type="http://schemas.openxmlformats.org/officeDocument/2006/relationships/hyperlink" Target="http://www.hicinfo.co.kr/" TargetMode="External" /><Relationship Id="rId86" Type="http://schemas.openxmlformats.org/officeDocument/2006/relationships/hyperlink" Target="http://www.starworldco.com/" TargetMode="External" /><Relationship Id="rId87" Type="http://schemas.openxmlformats.org/officeDocument/2006/relationships/hyperlink" Target="http://new.midasuser.com/" TargetMode="External" /><Relationship Id="rId88" Type="http://schemas.openxmlformats.org/officeDocument/2006/relationships/hyperlink" Target="http://idea.postech.ac.kr/" TargetMode="External" /><Relationship Id="rId89" Type="http://schemas.openxmlformats.org/officeDocument/2006/relationships/hyperlink" Target="http://www.nfkorea.co.kr/" TargetMode="External" /><Relationship Id="rId90" Type="http://schemas.openxmlformats.org/officeDocument/2006/relationships/hyperlink" Target="http://www.episys.net/" TargetMode="External" /><Relationship Id="rId91" Type="http://schemas.openxmlformats.org/officeDocument/2006/relationships/hyperlink" Target="http://www.pnkhitech.co.kr/" TargetMode="External" /><Relationship Id="rId92" Type="http://schemas.openxmlformats.org/officeDocument/2006/relationships/hyperlink" Target="http://www.tiktrade.com/" TargetMode="External" /><Relationship Id="rId93" Type="http://schemas.openxmlformats.org/officeDocument/2006/relationships/hyperlink" Target="http://www.arbin.com/" TargetMode="External" /><Relationship Id="rId94" Type="http://schemas.openxmlformats.org/officeDocument/2006/relationships/hyperlink" Target="http://www.dahan.co.kr/" TargetMode="External" /><Relationship Id="rId95" Type="http://schemas.openxmlformats.org/officeDocument/2006/relationships/hyperlink" Target="http://www.kaco-newenergy.kr/" TargetMode="External" /><Relationship Id="rId96" Type="http://schemas.openxmlformats.org/officeDocument/2006/relationships/hyperlink" Target="http://www.tonesolution.co.kr/" TargetMode="External" /><Relationship Id="rId97" Type="http://schemas.openxmlformats.org/officeDocument/2006/relationships/hyperlink" Target="http://www.n4l.co.kr/" TargetMode="External" /><Relationship Id="rId98" Type="http://schemas.openxmlformats.org/officeDocument/2006/relationships/hyperlink" Target="http://www.anygate.com/" TargetMode="External" /><Relationship Id="rId99" Type="http://schemas.openxmlformats.org/officeDocument/2006/relationships/hyperlink" Target="http://www.naeun-mcu.com/" TargetMode="External" /><Relationship Id="rId100" Type="http://schemas.openxmlformats.org/officeDocument/2006/relationships/hyperlink" Target="http://www.sunwooelec.co.kr/" TargetMode="External" /><Relationship Id="rId101" Type="http://schemas.openxmlformats.org/officeDocument/2006/relationships/hyperlink" Target="http://www.ccte.co.kr/" TargetMode="External" /><Relationship Id="rId102" Type="http://schemas.openxmlformats.org/officeDocument/2006/relationships/hyperlink" Target="http://www.sjcoltd.net/" TargetMode="External" /><Relationship Id="rId103" Type="http://schemas.openxmlformats.org/officeDocument/2006/relationships/hyperlink" Target="https://www.leybold.com/kr/ko" TargetMode="External" /><Relationship Id="rId104" Type="http://schemas.openxmlformats.org/officeDocument/2006/relationships/hyperlink" Target="http://www.eewkhpc.co.kr/" TargetMode="External" /><Relationship Id="rId105" Type="http://schemas.openxmlformats.org/officeDocument/2006/relationships/hyperlink" Target="http://www.sspt.co.kr/" TargetMode="External" /><Relationship Id="rId106" Type="http://schemas.openxmlformats.org/officeDocument/2006/relationships/hyperlink" Target="http://www.uniluxinc.com/" TargetMode="External" /><Relationship Id="rId107" Type="http://schemas.openxmlformats.org/officeDocument/2006/relationships/hyperlink" Target="http://kjchemikem.com/" TargetMode="External" /><Relationship Id="rId108" Type="http://schemas.openxmlformats.org/officeDocument/2006/relationships/hyperlink" Target="http://www.tekon.co.kr/" TargetMode="External" /><Relationship Id="rId109" Type="http://schemas.openxmlformats.org/officeDocument/2006/relationships/hyperlink" Target="http://www.scotra.co.kr/" TargetMode="External" /><Relationship Id="rId110" Type="http://schemas.openxmlformats.org/officeDocument/2006/relationships/hyperlink" Target="http://www.kns2.co.kr/" TargetMode="External" /><Relationship Id="rId111" Type="http://schemas.openxmlformats.org/officeDocument/2006/relationships/hyperlink" Target="http://sun-power.kr/" TargetMode="External" /><Relationship Id="rId112" Type="http://schemas.openxmlformats.org/officeDocument/2006/relationships/hyperlink" Target="http://www.nada.co.kr/" TargetMode="External" /><Relationship Id="rId113" Type="http://schemas.openxmlformats.org/officeDocument/2006/relationships/hyperlink" Target="http://www.svdigital.com/" TargetMode="External" /><Relationship Id="rId114" Type="http://schemas.openxmlformats.org/officeDocument/2006/relationships/hyperlink" Target="http://www.&#49828;&#53584;&#44032;&#47196;&#46321;&#51452;.com/" TargetMode="External" /><Relationship Id="rId115" Type="http://schemas.openxmlformats.org/officeDocument/2006/relationships/hyperlink" Target="http://www.sichem.co.kr/" TargetMode="External" /><Relationship Id="rId116" Type="http://schemas.openxmlformats.org/officeDocument/2006/relationships/hyperlink" Target="http://www.t1semicon.com/" TargetMode="External" /><Relationship Id="rId117" Type="http://schemas.openxmlformats.org/officeDocument/2006/relationships/hyperlink" Target="http://www.whisung.net/" TargetMode="External" /><Relationship Id="rId118" Type="http://schemas.openxmlformats.org/officeDocument/2006/relationships/hyperlink" Target="http://www.wooandlee.com/" TargetMode="External" /><Relationship Id="rId119" Type="http://schemas.openxmlformats.org/officeDocument/2006/relationships/hyperlink" Target="http://www.iener.net/" TargetMode="External" /><Relationship Id="rId120" Type="http://schemas.openxmlformats.org/officeDocument/2006/relationships/hyperlink" Target="http://www.marine-e.co.kr/" TargetMode="External" /><Relationship Id="rId121" Type="http://schemas.openxmlformats.org/officeDocument/2006/relationships/hyperlink" Target="http://www.okmodern.com/" TargetMode="External" /><Relationship Id="rId122" Type="http://schemas.openxmlformats.org/officeDocument/2006/relationships/hyperlink" Target="http://www.e-hwa.co.kr/" TargetMode="External" /><Relationship Id="rId123" Type="http://schemas.openxmlformats.org/officeDocument/2006/relationships/hyperlink" Target="http://www.nippo.co.jp/" TargetMode="External" /><Relationship Id="rId124" Type="http://schemas.openxmlformats.org/officeDocument/2006/relationships/hyperlink" Target="http://www.tiktrade.com/" TargetMode="External" /><Relationship Id="rId125" Type="http://schemas.openxmlformats.org/officeDocument/2006/relationships/hyperlink" Target="http://www.theonescience.com/" TargetMode="External" /><Relationship Id="rId126" Type="http://schemas.openxmlformats.org/officeDocument/2006/relationships/hyperlink" Target="http://snwenergy.com/" TargetMode="External" /><Relationship Id="rId127" Type="http://schemas.openxmlformats.org/officeDocument/2006/relationships/hyperlink" Target="http://www.svdigital.com/" TargetMode="External" /><Relationship Id="rId128" Type="http://schemas.openxmlformats.org/officeDocument/2006/relationships/hyperlink" Target="http://www.openg.co.kr/" TargetMode="External" /><Relationship Id="rId129" Type="http://schemas.openxmlformats.org/officeDocument/2006/relationships/hyperlink" Target="http://www.wonlee.co.kr/" TargetMode="External" /><Relationship Id="rId130" Type="http://schemas.openxmlformats.org/officeDocument/2006/relationships/hyperlink" Target="http://www.egscope.com/" TargetMode="External" /><Relationship Id="rId131" Type="http://schemas.openxmlformats.org/officeDocument/2006/relationships/hyperlink" Target="http://www.jmon.co.kr/" TargetMode="External" /><Relationship Id="rId132" Type="http://schemas.openxmlformats.org/officeDocument/2006/relationships/hyperlink" Target="http://www.globalwindandsolar.com/" TargetMode="External" /><Relationship Id="rId133" Type="http://schemas.openxmlformats.org/officeDocument/2006/relationships/hyperlink" Target="http://www.cleanoil.co.kr/" TargetMode="External" /><Relationship Id="rId134" Type="http://schemas.openxmlformats.org/officeDocument/2006/relationships/hyperlink" Target="http://www.powernix.kr/" TargetMode="External" /><Relationship Id="rId135" Type="http://schemas.openxmlformats.org/officeDocument/2006/relationships/hyperlink" Target="http://www.kdn.com/" TargetMode="External" /><Relationship Id="rId136" Type="http://schemas.openxmlformats.org/officeDocument/2006/relationships/hyperlink" Target="http://netechkorea.net/" TargetMode="External" /><Relationship Id="rId137" Type="http://schemas.openxmlformats.org/officeDocument/2006/relationships/hyperlink" Target="http://www.kotra.or.kr/" TargetMode="External" /><Relationship Id="rId138" Type="http://schemas.openxmlformats.org/officeDocument/2006/relationships/hyperlink" Target="http://www.lsis.com/" TargetMode="External" /><Relationship Id="rId139" Type="http://schemas.openxmlformats.org/officeDocument/2006/relationships/hyperlink" Target="http://www.gjtp.or.kr/" TargetMode="External" /><Relationship Id="rId140" Type="http://schemas.openxmlformats.org/officeDocument/2006/relationships/hyperlink" Target="http://www.gwangju.go.kr/" TargetMode="External" /><Relationship Id="rId141" Type="http://schemas.openxmlformats.org/officeDocument/2006/relationships/hyperlink" Target="https://www.jbtp.or.kr/" TargetMode="External" /><Relationship Id="rId142" Type="http://schemas.openxmlformats.org/officeDocument/2006/relationships/hyperlink" Target="http://home.kepco.co.kr/" TargetMode="External" /><Relationship Id="rId143" Type="http://schemas.openxmlformats.org/officeDocument/2006/relationships/hyperlink" Target="https://search.naver.com/p/cr/rd?m=1&amp;px=820&amp;py=251.1699981689453&amp;sx=820&amp;sy=154.77999877929687&amp;p=ToIwMdpySEdsscZOfm8ssssssD8-400915&amp;q=%C7%D1%C0%FCkps&amp;ssc=tab.nx.all&amp;f=nexearch&amp;w=nexearch&amp;s=829orialYGTAAUUqkb9wsw==&amp;time=1519300681029&amp;a=cop_bas.titurl&amp;r=1&amp;i=a00000fa_648a9530611afa80f4e34537&amp;u=http%3A//www.kps.co.kr/" TargetMode="External" /><Relationship Id="rId144" Type="http://schemas.openxmlformats.org/officeDocument/2006/relationships/hyperlink" Target="https://search.naver.com/p/cr/rd?m=1&amp;px=420&amp;py=325.2200012207031&amp;sx=420&amp;sy=325.2200012207031&amp;p=ToIxgspySENsscuoZa4ssssssZN-266491&amp;q=%B5%BF%BD%C5%B4%EB%C7%D0%B1%B3&amp;ssc=tab.nx.all&amp;f=nexearch&amp;w=nexearch&amp;s=829orialYGTAAUUqkb9wsw==&amp;time=1519300934088&amp;u=http%3A//www.dsu.ac.kr/&amp;r=1&amp;a=nco_x0k*1.url&amp;i=0000000f_0000000974AF&amp;cr=1" TargetMode="External" /><Relationship Id="rId145" Type="http://schemas.openxmlformats.org/officeDocument/2006/relationships/hyperlink" Target="http://www.keti.re.kr/" TargetMode="External" /><Relationship Id="rId1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I65415"/>
  <sheetViews>
    <sheetView tabSelected="1" zoomScale="85" zoomScaleNormal="85" zoomScalePageLayoutView="0" workbookViewId="0" topLeftCell="A1">
      <pane xSplit="1" ySplit="4" topLeftCell="B3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5" sqref="B5"/>
    </sheetView>
  </sheetViews>
  <sheetFormatPr defaultColWidth="8.88671875" defaultRowHeight="26.25" customHeight="1"/>
  <cols>
    <col min="1" max="1" width="5.10546875" style="1" customWidth="1"/>
    <col min="2" max="2" width="45.3359375" style="1" customWidth="1"/>
    <col min="3" max="3" width="68.10546875" style="1" customWidth="1"/>
    <col min="4" max="4" width="50.99609375" style="16" customWidth="1"/>
    <col min="5" max="5" width="9.3359375" style="1" hidden="1" customWidth="1"/>
    <col min="6" max="6" width="8.4453125" style="1" hidden="1" customWidth="1"/>
    <col min="7" max="7" width="15.10546875" style="7" hidden="1" customWidth="1"/>
    <col min="8" max="9" width="13.4453125" style="1" hidden="1" customWidth="1"/>
    <col min="10" max="10" width="15.5546875" style="1" hidden="1" customWidth="1"/>
    <col min="11" max="11" width="8.10546875" style="1" hidden="1" customWidth="1"/>
    <col min="12" max="21" width="3.99609375" style="1" hidden="1" customWidth="1"/>
    <col min="22" max="22" width="9.77734375" style="2" hidden="1" customWidth="1"/>
    <col min="23" max="23" width="9.5546875" style="2" hidden="1" customWidth="1"/>
    <col min="24" max="29" width="3.88671875" style="7" hidden="1" customWidth="1"/>
    <col min="30" max="30" width="2.3359375" style="7" hidden="1" customWidth="1"/>
    <col min="31" max="31" width="4.10546875" style="7" hidden="1" customWidth="1"/>
    <col min="32" max="32" width="8.6640625" style="7" hidden="1" customWidth="1"/>
    <col min="33" max="34" width="2.3359375" style="7" hidden="1" customWidth="1"/>
    <col min="35" max="35" width="6.99609375" style="7" hidden="1" customWidth="1"/>
    <col min="36" max="36" width="2.99609375" style="7" hidden="1" customWidth="1"/>
    <col min="37" max="37" width="9.88671875" style="7" hidden="1" customWidth="1"/>
    <col min="38" max="38" width="2.3359375" style="7" hidden="1" customWidth="1"/>
    <col min="39" max="39" width="7.5546875" style="7" hidden="1" customWidth="1"/>
    <col min="40" max="40" width="2.3359375" style="7" hidden="1" customWidth="1"/>
    <col min="41" max="41" width="7.5546875" style="7" hidden="1" customWidth="1"/>
    <col min="42" max="45" width="3.5546875" style="7" hidden="1" customWidth="1"/>
    <col min="46" max="48" width="8.88671875" style="7" hidden="1" customWidth="1"/>
    <col min="49" max="50" width="11.4453125" style="7" hidden="1" customWidth="1"/>
    <col min="51" max="51" width="11.3359375" style="7" hidden="1" customWidth="1"/>
    <col min="52" max="52" width="15.88671875" style="5" hidden="1" customWidth="1"/>
    <col min="53" max="53" width="12.99609375" style="7" hidden="1" customWidth="1"/>
    <col min="54" max="54" width="9.21484375" style="6" hidden="1" customWidth="1"/>
    <col min="55" max="55" width="13.4453125" style="7" hidden="1" customWidth="1"/>
    <col min="56" max="56" width="6.77734375" style="6" hidden="1" customWidth="1"/>
    <col min="57" max="57" width="11.77734375" style="6" hidden="1" customWidth="1"/>
    <col min="58" max="58" width="6.77734375" style="6" hidden="1" customWidth="1"/>
    <col min="59" max="59" width="14.4453125" style="8" hidden="1" customWidth="1"/>
    <col min="60" max="60" width="15.21484375" style="9" hidden="1" customWidth="1"/>
    <col min="61" max="61" width="32.3359375" style="1" customWidth="1"/>
    <col min="62" max="16384" width="8.88671875" style="1" customWidth="1"/>
  </cols>
  <sheetData>
    <row r="1" spans="1:61" ht="58.5" customHeight="1" thickBot="1">
      <c r="A1" s="86" t="s">
        <v>677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</row>
    <row r="2" spans="1:61" s="36" customFormat="1" ht="32.25" customHeight="1">
      <c r="A2" s="127" t="s">
        <v>47</v>
      </c>
      <c r="B2" s="87" t="s">
        <v>675</v>
      </c>
      <c r="C2" s="87" t="s">
        <v>678</v>
      </c>
      <c r="D2" s="108" t="s">
        <v>676</v>
      </c>
      <c r="E2" s="93" t="s">
        <v>46</v>
      </c>
      <c r="F2" s="124" t="s">
        <v>45</v>
      </c>
      <c r="G2" s="105" t="s">
        <v>44</v>
      </c>
      <c r="H2" s="90" t="s">
        <v>43</v>
      </c>
      <c r="I2" s="90" t="s">
        <v>42</v>
      </c>
      <c r="J2" s="90" t="s">
        <v>49</v>
      </c>
      <c r="K2" s="96" t="s">
        <v>41</v>
      </c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99"/>
      <c r="Y2" s="112"/>
      <c r="Z2" s="112"/>
      <c r="AA2" s="112"/>
      <c r="AB2" s="112"/>
      <c r="AC2" s="112"/>
      <c r="AD2" s="112"/>
      <c r="AE2" s="112"/>
      <c r="AF2" s="100"/>
      <c r="AG2" s="99" t="s">
        <v>40</v>
      </c>
      <c r="AH2" s="112"/>
      <c r="AI2" s="100"/>
      <c r="AJ2" s="99" t="s">
        <v>39</v>
      </c>
      <c r="AK2" s="100"/>
      <c r="AL2" s="99" t="s">
        <v>38</v>
      </c>
      <c r="AM2" s="100"/>
      <c r="AN2" s="99" t="s">
        <v>37</v>
      </c>
      <c r="AO2" s="100"/>
      <c r="AP2" s="99" t="s">
        <v>36</v>
      </c>
      <c r="AQ2" s="112"/>
      <c r="AR2" s="112"/>
      <c r="AS2" s="112"/>
      <c r="AT2" s="100"/>
      <c r="AU2" s="56"/>
      <c r="AV2" s="56"/>
      <c r="AW2" s="56"/>
      <c r="AX2" s="115" t="s">
        <v>35</v>
      </c>
      <c r="AY2" s="116"/>
      <c r="AZ2" s="117"/>
      <c r="BA2" s="115" t="s">
        <v>34</v>
      </c>
      <c r="BB2" s="116"/>
      <c r="BC2" s="116"/>
      <c r="BD2" s="116"/>
      <c r="BE2" s="116"/>
      <c r="BF2" s="116"/>
      <c r="BG2" s="116"/>
      <c r="BH2" s="117"/>
      <c r="BI2" s="83" t="s">
        <v>679</v>
      </c>
    </row>
    <row r="3" spans="1:61" s="36" customFormat="1" ht="15.75" customHeight="1">
      <c r="A3" s="128"/>
      <c r="B3" s="88"/>
      <c r="C3" s="88"/>
      <c r="D3" s="84"/>
      <c r="E3" s="94"/>
      <c r="F3" s="125"/>
      <c r="G3" s="106"/>
      <c r="H3" s="91"/>
      <c r="I3" s="91"/>
      <c r="J3" s="91"/>
      <c r="K3" s="113" t="s">
        <v>33</v>
      </c>
      <c r="L3" s="109" t="s">
        <v>26</v>
      </c>
      <c r="M3" s="110"/>
      <c r="N3" s="110"/>
      <c r="O3" s="110"/>
      <c r="P3" s="111"/>
      <c r="Q3" s="109" t="s">
        <v>32</v>
      </c>
      <c r="R3" s="110"/>
      <c r="S3" s="110"/>
      <c r="T3" s="110"/>
      <c r="U3" s="111"/>
      <c r="V3" s="103" t="s">
        <v>21</v>
      </c>
      <c r="W3" s="104"/>
      <c r="X3" s="121" t="s">
        <v>31</v>
      </c>
      <c r="Y3" s="122"/>
      <c r="Z3" s="123"/>
      <c r="AA3" s="121" t="s">
        <v>30</v>
      </c>
      <c r="AB3" s="122"/>
      <c r="AC3" s="123"/>
      <c r="AD3" s="101" t="s">
        <v>29</v>
      </c>
      <c r="AE3" s="57"/>
      <c r="AF3" s="57" t="s">
        <v>21</v>
      </c>
      <c r="AG3" s="101" t="s">
        <v>28</v>
      </c>
      <c r="AH3" s="101" t="s">
        <v>27</v>
      </c>
      <c r="AI3" s="57" t="s">
        <v>21</v>
      </c>
      <c r="AJ3" s="101" t="s">
        <v>26</v>
      </c>
      <c r="AK3" s="57" t="s">
        <v>21</v>
      </c>
      <c r="AL3" s="101" t="s">
        <v>26</v>
      </c>
      <c r="AM3" s="57" t="s">
        <v>21</v>
      </c>
      <c r="AN3" s="101" t="s">
        <v>26</v>
      </c>
      <c r="AO3" s="57" t="s">
        <v>21</v>
      </c>
      <c r="AP3" s="101" t="s">
        <v>25</v>
      </c>
      <c r="AQ3" s="101" t="s">
        <v>24</v>
      </c>
      <c r="AR3" s="101" t="s">
        <v>23</v>
      </c>
      <c r="AS3" s="101" t="s">
        <v>22</v>
      </c>
      <c r="AT3" s="57" t="s">
        <v>21</v>
      </c>
      <c r="AU3" s="58"/>
      <c r="AV3" s="58"/>
      <c r="AW3" s="58"/>
      <c r="AX3" s="118"/>
      <c r="AY3" s="119"/>
      <c r="AZ3" s="120"/>
      <c r="BA3" s="118"/>
      <c r="BB3" s="119"/>
      <c r="BC3" s="119"/>
      <c r="BD3" s="119"/>
      <c r="BE3" s="119"/>
      <c r="BF3" s="119"/>
      <c r="BG3" s="119"/>
      <c r="BH3" s="120"/>
      <c r="BI3" s="84"/>
    </row>
    <row r="4" spans="1:61" s="36" customFormat="1" ht="110.25" customHeight="1">
      <c r="A4" s="129"/>
      <c r="B4" s="89"/>
      <c r="C4" s="89"/>
      <c r="D4" s="85"/>
      <c r="E4" s="95"/>
      <c r="F4" s="126"/>
      <c r="G4" s="107"/>
      <c r="H4" s="92"/>
      <c r="I4" s="92"/>
      <c r="J4" s="92"/>
      <c r="K4" s="114"/>
      <c r="L4" s="59" t="s">
        <v>20</v>
      </c>
      <c r="M4" s="59" t="s">
        <v>19</v>
      </c>
      <c r="N4" s="59" t="s">
        <v>18</v>
      </c>
      <c r="O4" s="59" t="s">
        <v>17</v>
      </c>
      <c r="P4" s="59" t="s">
        <v>16</v>
      </c>
      <c r="Q4" s="59" t="s">
        <v>20</v>
      </c>
      <c r="R4" s="59" t="s">
        <v>19</v>
      </c>
      <c r="S4" s="59" t="s">
        <v>18</v>
      </c>
      <c r="T4" s="59" t="s">
        <v>17</v>
      </c>
      <c r="U4" s="59" t="s">
        <v>16</v>
      </c>
      <c r="V4" s="60" t="s">
        <v>15</v>
      </c>
      <c r="W4" s="60" t="s">
        <v>8</v>
      </c>
      <c r="X4" s="57" t="s">
        <v>14</v>
      </c>
      <c r="Y4" s="57" t="s">
        <v>12</v>
      </c>
      <c r="Z4" s="57" t="s">
        <v>11</v>
      </c>
      <c r="AA4" s="57" t="s">
        <v>13</v>
      </c>
      <c r="AB4" s="57" t="s">
        <v>12</v>
      </c>
      <c r="AC4" s="57" t="s">
        <v>11</v>
      </c>
      <c r="AD4" s="102"/>
      <c r="AE4" s="61" t="s">
        <v>48</v>
      </c>
      <c r="AF4" s="57" t="s">
        <v>8</v>
      </c>
      <c r="AG4" s="102"/>
      <c r="AH4" s="102"/>
      <c r="AI4" s="57" t="s">
        <v>8</v>
      </c>
      <c r="AJ4" s="102"/>
      <c r="AK4" s="57" t="s">
        <v>8</v>
      </c>
      <c r="AL4" s="102"/>
      <c r="AM4" s="57" t="s">
        <v>8</v>
      </c>
      <c r="AN4" s="102"/>
      <c r="AO4" s="57" t="s">
        <v>8</v>
      </c>
      <c r="AP4" s="102"/>
      <c r="AQ4" s="102"/>
      <c r="AR4" s="102"/>
      <c r="AS4" s="102"/>
      <c r="AT4" s="57" t="s">
        <v>8</v>
      </c>
      <c r="AU4" s="57" t="s">
        <v>50</v>
      </c>
      <c r="AV4" s="57" t="s">
        <v>51</v>
      </c>
      <c r="AW4" s="57" t="s">
        <v>8</v>
      </c>
      <c r="AX4" s="62" t="s">
        <v>10</v>
      </c>
      <c r="AY4" s="62" t="s">
        <v>9</v>
      </c>
      <c r="AZ4" s="63" t="s">
        <v>8</v>
      </c>
      <c r="BA4" s="62" t="s">
        <v>7</v>
      </c>
      <c r="BB4" s="64" t="s">
        <v>6</v>
      </c>
      <c r="BC4" s="62" t="s">
        <v>5</v>
      </c>
      <c r="BD4" s="64" t="s">
        <v>4</v>
      </c>
      <c r="BE4" s="62" t="s">
        <v>3</v>
      </c>
      <c r="BF4" s="64" t="s">
        <v>2</v>
      </c>
      <c r="BG4" s="62" t="s">
        <v>1</v>
      </c>
      <c r="BH4" s="62" t="s">
        <v>0</v>
      </c>
      <c r="BI4" s="85"/>
    </row>
    <row r="5" spans="1:61" s="54" customFormat="1" ht="26.25" customHeight="1">
      <c r="A5" s="65">
        <f>ROW()-4</f>
        <v>1</v>
      </c>
      <c r="B5" s="66" t="s">
        <v>606</v>
      </c>
      <c r="C5" s="66" t="s">
        <v>626</v>
      </c>
      <c r="D5" s="67" t="s">
        <v>627</v>
      </c>
      <c r="E5" s="45"/>
      <c r="F5" s="46"/>
      <c r="G5" s="47"/>
      <c r="H5" s="44"/>
      <c r="I5" s="44"/>
      <c r="J5" s="44"/>
      <c r="K5" s="44"/>
      <c r="L5" s="48"/>
      <c r="M5" s="48"/>
      <c r="N5" s="48"/>
      <c r="O5" s="48"/>
      <c r="P5" s="48"/>
      <c r="Q5" s="48"/>
      <c r="R5" s="48"/>
      <c r="S5" s="48"/>
      <c r="T5" s="48"/>
      <c r="U5" s="48"/>
      <c r="V5" s="49"/>
      <c r="W5" s="49"/>
      <c r="X5" s="50"/>
      <c r="Y5" s="50"/>
      <c r="Z5" s="50"/>
      <c r="AA5" s="50"/>
      <c r="AB5" s="50"/>
      <c r="AC5" s="50"/>
      <c r="AD5" s="47"/>
      <c r="AE5" s="47"/>
      <c r="AF5" s="50"/>
      <c r="AG5" s="47"/>
      <c r="AH5" s="47"/>
      <c r="AI5" s="50"/>
      <c r="AJ5" s="47"/>
      <c r="AK5" s="50"/>
      <c r="AL5" s="47"/>
      <c r="AM5" s="50"/>
      <c r="AN5" s="47"/>
      <c r="AO5" s="50"/>
      <c r="AP5" s="47"/>
      <c r="AQ5" s="47"/>
      <c r="AR5" s="47"/>
      <c r="AS5" s="47"/>
      <c r="AT5" s="50"/>
      <c r="AU5" s="50"/>
      <c r="AV5" s="50"/>
      <c r="AW5" s="50"/>
      <c r="AX5" s="50"/>
      <c r="AY5" s="50"/>
      <c r="AZ5" s="51"/>
      <c r="BA5" s="50"/>
      <c r="BB5" s="52"/>
      <c r="BC5" s="50"/>
      <c r="BD5" s="52"/>
      <c r="BE5" s="50"/>
      <c r="BF5" s="52"/>
      <c r="BG5" s="50"/>
      <c r="BH5" s="53"/>
      <c r="BI5" s="82"/>
    </row>
    <row r="6" spans="1:61" s="4" customFormat="1" ht="27.75" customHeight="1">
      <c r="A6" s="65">
        <f aca="true" t="shared" si="0" ref="A6:A68">ROW()-4</f>
        <v>2</v>
      </c>
      <c r="B6" s="37" t="s">
        <v>478</v>
      </c>
      <c r="C6" s="37" t="s">
        <v>508</v>
      </c>
      <c r="D6" s="68" t="s">
        <v>479</v>
      </c>
      <c r="E6" s="19" t="s">
        <v>53</v>
      </c>
      <c r="F6" s="19" t="s">
        <v>54</v>
      </c>
      <c r="G6" s="22" t="s">
        <v>57</v>
      </c>
      <c r="H6" s="19" t="s">
        <v>57</v>
      </c>
      <c r="I6" s="19" t="s">
        <v>57</v>
      </c>
      <c r="J6" s="38" t="s">
        <v>65</v>
      </c>
      <c r="K6" s="19">
        <f>SUM(L6:U6)</f>
        <v>1</v>
      </c>
      <c r="L6" s="19"/>
      <c r="M6" s="32">
        <v>1</v>
      </c>
      <c r="N6" s="19"/>
      <c r="O6" s="19"/>
      <c r="P6" s="19"/>
      <c r="Q6" s="19"/>
      <c r="R6" s="19"/>
      <c r="S6" s="19"/>
      <c r="T6" s="19"/>
      <c r="U6" s="19"/>
      <c r="V6" s="17">
        <v>200000</v>
      </c>
      <c r="W6" s="17">
        <v>1800000</v>
      </c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>
        <f>AU6*0.1</f>
        <v>0</v>
      </c>
      <c r="AW6" s="22">
        <f>AU6+AV6</f>
        <v>0</v>
      </c>
      <c r="AX6" s="22">
        <f>W6+AU6</f>
        <v>1800000</v>
      </c>
      <c r="AY6" s="22">
        <f>AX6*0.1</f>
        <v>180000</v>
      </c>
      <c r="AZ6" s="20">
        <f>AX6+AY6</f>
        <v>1980000</v>
      </c>
      <c r="BA6" s="22">
        <v>1980000</v>
      </c>
      <c r="BB6" s="21">
        <v>42992</v>
      </c>
      <c r="BC6" s="22"/>
      <c r="BD6" s="21"/>
      <c r="BE6" s="21"/>
      <c r="BF6" s="21"/>
      <c r="BG6" s="33">
        <f>BA6+BC6+BE6</f>
        <v>1980000</v>
      </c>
      <c r="BH6" s="34">
        <f>AZ6-BG6</f>
        <v>0</v>
      </c>
      <c r="BI6" s="19"/>
    </row>
    <row r="7" spans="1:61" s="4" customFormat="1" ht="27.75" customHeight="1">
      <c r="A7" s="65">
        <f t="shared" si="0"/>
        <v>3</v>
      </c>
      <c r="B7" s="55" t="s">
        <v>488</v>
      </c>
      <c r="C7" s="37" t="s">
        <v>503</v>
      </c>
      <c r="D7" s="68" t="s">
        <v>489</v>
      </c>
      <c r="E7" s="19"/>
      <c r="F7" s="19"/>
      <c r="G7" s="22"/>
      <c r="H7" s="19"/>
      <c r="I7" s="19"/>
      <c r="J7" s="38" t="s">
        <v>78</v>
      </c>
      <c r="K7" s="19">
        <f>SUM(L7:U7)</f>
        <v>4</v>
      </c>
      <c r="L7" s="19">
        <v>4</v>
      </c>
      <c r="M7" s="32"/>
      <c r="N7" s="19"/>
      <c r="O7" s="19"/>
      <c r="P7" s="19"/>
      <c r="Q7" s="19"/>
      <c r="R7" s="19"/>
      <c r="S7" s="19"/>
      <c r="T7" s="19"/>
      <c r="U7" s="19"/>
      <c r="V7" s="17"/>
      <c r="W7" s="17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>
        <f aca="true" t="shared" si="1" ref="AV7:AV83">AU7*0.1</f>
        <v>0</v>
      </c>
      <c r="AW7" s="22">
        <f aca="true" t="shared" si="2" ref="AW7:AW83">AU7+AV7</f>
        <v>0</v>
      </c>
      <c r="AX7" s="22">
        <f aca="true" t="shared" si="3" ref="AX7:AX83">W7+AU7</f>
        <v>0</v>
      </c>
      <c r="AY7" s="22">
        <f aca="true" t="shared" si="4" ref="AY7:AY83">AX7*0.1</f>
        <v>0</v>
      </c>
      <c r="AZ7" s="20">
        <f aca="true" t="shared" si="5" ref="AZ7:AZ83">AX7+AY7</f>
        <v>0</v>
      </c>
      <c r="BA7" s="22"/>
      <c r="BB7" s="21"/>
      <c r="BC7" s="22"/>
      <c r="BD7" s="21"/>
      <c r="BE7" s="21"/>
      <c r="BF7" s="21"/>
      <c r="BG7" s="33">
        <f aca="true" t="shared" si="6" ref="BG7:BG83">BA7+BC7+BE7</f>
        <v>0</v>
      </c>
      <c r="BH7" s="34">
        <f aca="true" t="shared" si="7" ref="BH7:BH83">AZ7-BG7</f>
        <v>0</v>
      </c>
      <c r="BI7" s="19"/>
    </row>
    <row r="8" spans="1:61" s="4" customFormat="1" ht="27.75" customHeight="1">
      <c r="A8" s="65">
        <f t="shared" si="0"/>
        <v>4</v>
      </c>
      <c r="B8" s="55" t="s">
        <v>600</v>
      </c>
      <c r="C8" s="37" t="s">
        <v>628</v>
      </c>
      <c r="D8" s="68" t="s">
        <v>629</v>
      </c>
      <c r="E8" s="19"/>
      <c r="F8" s="19"/>
      <c r="G8" s="22"/>
      <c r="H8" s="19"/>
      <c r="I8" s="19"/>
      <c r="J8" s="38"/>
      <c r="K8" s="19"/>
      <c r="L8" s="19"/>
      <c r="M8" s="32"/>
      <c r="N8" s="19"/>
      <c r="O8" s="19"/>
      <c r="P8" s="19"/>
      <c r="Q8" s="19"/>
      <c r="R8" s="19"/>
      <c r="S8" s="19"/>
      <c r="T8" s="19"/>
      <c r="U8" s="19"/>
      <c r="V8" s="17"/>
      <c r="W8" s="17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0"/>
      <c r="BA8" s="22"/>
      <c r="BB8" s="21"/>
      <c r="BC8" s="22"/>
      <c r="BD8" s="21"/>
      <c r="BE8" s="21"/>
      <c r="BF8" s="21"/>
      <c r="BG8" s="33"/>
      <c r="BH8" s="34"/>
      <c r="BI8" s="19"/>
    </row>
    <row r="9" spans="1:61" s="4" customFormat="1" ht="27.75" customHeight="1">
      <c r="A9" s="65">
        <f t="shared" si="0"/>
        <v>5</v>
      </c>
      <c r="B9" s="55" t="s">
        <v>633</v>
      </c>
      <c r="C9" s="37" t="s">
        <v>632</v>
      </c>
      <c r="D9" s="68" t="s">
        <v>630</v>
      </c>
      <c r="E9" s="19"/>
      <c r="F9" s="19"/>
      <c r="G9" s="22"/>
      <c r="H9" s="19"/>
      <c r="I9" s="19"/>
      <c r="J9" s="38"/>
      <c r="K9" s="19"/>
      <c r="L9" s="19"/>
      <c r="M9" s="32"/>
      <c r="N9" s="19"/>
      <c r="O9" s="19"/>
      <c r="P9" s="19"/>
      <c r="Q9" s="19"/>
      <c r="R9" s="19"/>
      <c r="S9" s="19"/>
      <c r="T9" s="19"/>
      <c r="U9" s="19"/>
      <c r="V9" s="17"/>
      <c r="W9" s="17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0"/>
      <c r="BA9" s="22"/>
      <c r="BB9" s="21"/>
      <c r="BC9" s="22"/>
      <c r="BD9" s="21"/>
      <c r="BE9" s="21"/>
      <c r="BF9" s="21"/>
      <c r="BG9" s="33"/>
      <c r="BH9" s="34"/>
      <c r="BI9" s="19"/>
    </row>
    <row r="10" spans="1:61" s="4" customFormat="1" ht="27.75" customHeight="1">
      <c r="A10" s="65">
        <f t="shared" si="0"/>
        <v>6</v>
      </c>
      <c r="B10" s="55" t="s">
        <v>634</v>
      </c>
      <c r="C10" s="37" t="s">
        <v>635</v>
      </c>
      <c r="D10" s="68" t="s">
        <v>613</v>
      </c>
      <c r="E10" s="19"/>
      <c r="F10" s="19"/>
      <c r="G10" s="22"/>
      <c r="H10" s="19"/>
      <c r="I10" s="19"/>
      <c r="J10" s="38"/>
      <c r="K10" s="19"/>
      <c r="L10" s="19"/>
      <c r="M10" s="32"/>
      <c r="N10" s="19"/>
      <c r="O10" s="19"/>
      <c r="P10" s="19"/>
      <c r="Q10" s="19"/>
      <c r="R10" s="19"/>
      <c r="S10" s="19"/>
      <c r="T10" s="19"/>
      <c r="U10" s="19"/>
      <c r="V10" s="17"/>
      <c r="W10" s="17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0"/>
      <c r="BA10" s="22"/>
      <c r="BB10" s="21"/>
      <c r="BC10" s="22"/>
      <c r="BD10" s="21"/>
      <c r="BE10" s="21"/>
      <c r="BF10" s="21"/>
      <c r="BG10" s="33"/>
      <c r="BH10" s="34"/>
      <c r="BI10" s="19"/>
    </row>
    <row r="11" spans="1:61" s="4" customFormat="1" ht="27.75" customHeight="1">
      <c r="A11" s="65">
        <f t="shared" si="0"/>
        <v>7</v>
      </c>
      <c r="B11" s="55" t="s">
        <v>488</v>
      </c>
      <c r="C11" s="37" t="s">
        <v>636</v>
      </c>
      <c r="D11" s="68" t="s">
        <v>489</v>
      </c>
      <c r="E11" s="19"/>
      <c r="F11" s="19"/>
      <c r="G11" s="22"/>
      <c r="H11" s="19"/>
      <c r="I11" s="19"/>
      <c r="J11" s="38"/>
      <c r="K11" s="19"/>
      <c r="L11" s="19"/>
      <c r="M11" s="32"/>
      <c r="N11" s="19"/>
      <c r="O11" s="19"/>
      <c r="P11" s="19"/>
      <c r="Q11" s="19"/>
      <c r="R11" s="19"/>
      <c r="S11" s="19"/>
      <c r="T11" s="19"/>
      <c r="U11" s="19"/>
      <c r="V11" s="17"/>
      <c r="W11" s="17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0"/>
      <c r="BA11" s="22"/>
      <c r="BB11" s="21"/>
      <c r="BC11" s="22"/>
      <c r="BD11" s="21"/>
      <c r="BE11" s="21"/>
      <c r="BF11" s="21"/>
      <c r="BG11" s="33"/>
      <c r="BH11" s="34"/>
      <c r="BI11" s="19"/>
    </row>
    <row r="12" spans="1:61" s="4" customFormat="1" ht="27.75" customHeight="1">
      <c r="A12" s="65">
        <f t="shared" si="0"/>
        <v>8</v>
      </c>
      <c r="B12" s="55" t="s">
        <v>604</v>
      </c>
      <c r="C12" s="37" t="s">
        <v>605</v>
      </c>
      <c r="D12" s="68" t="s">
        <v>637</v>
      </c>
      <c r="E12" s="19"/>
      <c r="F12" s="19"/>
      <c r="G12" s="22"/>
      <c r="H12" s="19"/>
      <c r="I12" s="19"/>
      <c r="J12" s="38"/>
      <c r="K12" s="19"/>
      <c r="L12" s="19"/>
      <c r="M12" s="32"/>
      <c r="N12" s="19"/>
      <c r="O12" s="19"/>
      <c r="P12" s="19"/>
      <c r="Q12" s="19"/>
      <c r="R12" s="19"/>
      <c r="S12" s="19"/>
      <c r="T12" s="19"/>
      <c r="U12" s="19"/>
      <c r="V12" s="17"/>
      <c r="W12" s="17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0"/>
      <c r="BA12" s="22"/>
      <c r="BB12" s="21"/>
      <c r="BC12" s="22"/>
      <c r="BD12" s="21"/>
      <c r="BE12" s="21"/>
      <c r="BF12" s="21"/>
      <c r="BG12" s="33"/>
      <c r="BH12" s="34"/>
      <c r="BI12" s="19"/>
    </row>
    <row r="13" spans="1:61" s="4" customFormat="1" ht="36" customHeight="1">
      <c r="A13" s="65">
        <f t="shared" si="0"/>
        <v>9</v>
      </c>
      <c r="B13" s="37" t="s">
        <v>230</v>
      </c>
      <c r="C13" s="37" t="s">
        <v>400</v>
      </c>
      <c r="D13" s="68" t="s">
        <v>231</v>
      </c>
      <c r="E13" s="19" t="s">
        <v>59</v>
      </c>
      <c r="F13" s="19" t="s">
        <v>59</v>
      </c>
      <c r="G13" s="22" t="s">
        <v>68</v>
      </c>
      <c r="H13" s="19" t="s">
        <v>68</v>
      </c>
      <c r="I13" s="19" t="s">
        <v>68</v>
      </c>
      <c r="J13" s="27" t="s">
        <v>245</v>
      </c>
      <c r="K13" s="19">
        <v>2</v>
      </c>
      <c r="L13" s="19"/>
      <c r="M13" s="14">
        <v>2</v>
      </c>
      <c r="N13" s="19"/>
      <c r="O13" s="19"/>
      <c r="P13" s="19"/>
      <c r="Q13" s="19"/>
      <c r="R13" s="19">
        <v>2</v>
      </c>
      <c r="S13" s="19"/>
      <c r="T13" s="19"/>
      <c r="U13" s="19"/>
      <c r="V13" s="17">
        <v>3200000</v>
      </c>
      <c r="W13" s="17">
        <v>800000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>
        <f t="shared" si="1"/>
        <v>0</v>
      </c>
      <c r="AW13" s="22">
        <f t="shared" si="2"/>
        <v>0</v>
      </c>
      <c r="AX13" s="22">
        <f t="shared" si="3"/>
        <v>800000</v>
      </c>
      <c r="AY13" s="22">
        <f t="shared" si="4"/>
        <v>80000</v>
      </c>
      <c r="AZ13" s="20">
        <f t="shared" si="5"/>
        <v>880000</v>
      </c>
      <c r="BA13" s="22">
        <v>880000</v>
      </c>
      <c r="BB13" s="21">
        <v>43039</v>
      </c>
      <c r="BC13" s="22"/>
      <c r="BD13" s="21"/>
      <c r="BE13" s="21"/>
      <c r="BF13" s="21"/>
      <c r="BG13" s="33">
        <f t="shared" si="6"/>
        <v>880000</v>
      </c>
      <c r="BH13" s="34">
        <f t="shared" si="7"/>
        <v>0</v>
      </c>
      <c r="BI13" s="19"/>
    </row>
    <row r="14" spans="1:61" s="4" customFormat="1" ht="27" customHeight="1">
      <c r="A14" s="65">
        <f t="shared" si="0"/>
        <v>10</v>
      </c>
      <c r="B14" s="69" t="s">
        <v>524</v>
      </c>
      <c r="C14" s="37" t="s">
        <v>555</v>
      </c>
      <c r="D14" s="70" t="s">
        <v>631</v>
      </c>
      <c r="E14" s="19" t="s">
        <v>61</v>
      </c>
      <c r="F14" s="19" t="s">
        <v>62</v>
      </c>
      <c r="G14" s="22" t="s">
        <v>71</v>
      </c>
      <c r="H14" s="19" t="s">
        <v>71</v>
      </c>
      <c r="I14" s="19" t="s">
        <v>71</v>
      </c>
      <c r="J14" s="27"/>
      <c r="K14" s="19">
        <v>3</v>
      </c>
      <c r="L14" s="19"/>
      <c r="M14" s="12">
        <v>3</v>
      </c>
      <c r="N14" s="19"/>
      <c r="O14" s="19"/>
      <c r="P14" s="19"/>
      <c r="Q14" s="19"/>
      <c r="R14" s="19">
        <v>3</v>
      </c>
      <c r="S14" s="19"/>
      <c r="T14" s="19"/>
      <c r="U14" s="19"/>
      <c r="V14" s="17">
        <v>5000000</v>
      </c>
      <c r="W14" s="17">
        <v>1000000</v>
      </c>
      <c r="X14" s="22">
        <v>1</v>
      </c>
      <c r="Y14" s="22"/>
      <c r="Z14" s="22"/>
      <c r="AA14" s="22"/>
      <c r="AB14" s="22"/>
      <c r="AC14" s="22"/>
      <c r="AD14" s="22"/>
      <c r="AE14" s="22"/>
      <c r="AF14" s="22">
        <v>30000</v>
      </c>
      <c r="AG14" s="22"/>
      <c r="AH14" s="22"/>
      <c r="AI14" s="22"/>
      <c r="AJ14" s="22">
        <v>2</v>
      </c>
      <c r="AK14" s="22">
        <v>200000</v>
      </c>
      <c r="AL14" s="22"/>
      <c r="AM14" s="22"/>
      <c r="AN14" s="22"/>
      <c r="AO14" s="22"/>
      <c r="AP14" s="22"/>
      <c r="AQ14" s="22"/>
      <c r="AR14" s="22"/>
      <c r="AS14" s="22"/>
      <c r="AT14" s="22"/>
      <c r="AU14" s="22">
        <v>230000</v>
      </c>
      <c r="AV14" s="22">
        <f t="shared" si="1"/>
        <v>23000</v>
      </c>
      <c r="AW14" s="22">
        <f t="shared" si="2"/>
        <v>253000</v>
      </c>
      <c r="AX14" s="22">
        <f t="shared" si="3"/>
        <v>1230000</v>
      </c>
      <c r="AY14" s="22">
        <f t="shared" si="4"/>
        <v>123000</v>
      </c>
      <c r="AZ14" s="20">
        <f t="shared" si="5"/>
        <v>1353000</v>
      </c>
      <c r="BA14" s="22">
        <v>1353000</v>
      </c>
      <c r="BB14" s="21">
        <v>43034</v>
      </c>
      <c r="BC14" s="22"/>
      <c r="BD14" s="21"/>
      <c r="BE14" s="21"/>
      <c r="BF14" s="21"/>
      <c r="BG14" s="33">
        <f t="shared" si="6"/>
        <v>1353000</v>
      </c>
      <c r="BH14" s="34">
        <f t="shared" si="7"/>
        <v>0</v>
      </c>
      <c r="BI14" s="19"/>
    </row>
    <row r="15" spans="1:61" s="4" customFormat="1" ht="25.5" customHeight="1">
      <c r="A15" s="65">
        <f t="shared" si="0"/>
        <v>11</v>
      </c>
      <c r="B15" s="37" t="s">
        <v>463</v>
      </c>
      <c r="C15" s="37" t="s">
        <v>438</v>
      </c>
      <c r="D15" s="71" t="s">
        <v>461</v>
      </c>
      <c r="E15" s="19" t="s">
        <v>64</v>
      </c>
      <c r="F15" s="19"/>
      <c r="G15" s="22"/>
      <c r="H15" s="19"/>
      <c r="I15" s="19"/>
      <c r="J15" s="19"/>
      <c r="K15" s="19">
        <v>1</v>
      </c>
      <c r="L15" s="19"/>
      <c r="M15" s="12">
        <v>1</v>
      </c>
      <c r="N15" s="19"/>
      <c r="O15" s="19"/>
      <c r="P15" s="19"/>
      <c r="Q15" s="19"/>
      <c r="R15" s="19">
        <v>1</v>
      </c>
      <c r="S15" s="19"/>
      <c r="T15" s="19"/>
      <c r="U15" s="19"/>
      <c r="V15" s="17"/>
      <c r="W15" s="17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>
        <f t="shared" si="1"/>
        <v>0</v>
      </c>
      <c r="AW15" s="22">
        <f t="shared" si="2"/>
        <v>0</v>
      </c>
      <c r="AX15" s="22">
        <f t="shared" si="3"/>
        <v>0</v>
      </c>
      <c r="AY15" s="22">
        <f t="shared" si="4"/>
        <v>0</v>
      </c>
      <c r="AZ15" s="20">
        <f t="shared" si="5"/>
        <v>0</v>
      </c>
      <c r="BA15" s="22"/>
      <c r="BB15" s="21"/>
      <c r="BC15" s="22"/>
      <c r="BD15" s="21"/>
      <c r="BE15" s="21"/>
      <c r="BF15" s="21"/>
      <c r="BG15" s="33">
        <f t="shared" si="6"/>
        <v>0</v>
      </c>
      <c r="BH15" s="34">
        <f t="shared" si="7"/>
        <v>0</v>
      </c>
      <c r="BI15" s="19"/>
    </row>
    <row r="16" spans="1:61" s="4" customFormat="1" ht="25.5" customHeight="1">
      <c r="A16" s="65">
        <f t="shared" si="0"/>
        <v>12</v>
      </c>
      <c r="B16" s="37" t="s">
        <v>607</v>
      </c>
      <c r="C16" s="37" t="s">
        <v>607</v>
      </c>
      <c r="D16" s="72" t="s">
        <v>638</v>
      </c>
      <c r="E16" s="19"/>
      <c r="F16" s="19"/>
      <c r="G16" s="22"/>
      <c r="H16" s="19"/>
      <c r="I16" s="19"/>
      <c r="J16" s="19"/>
      <c r="K16" s="19"/>
      <c r="L16" s="19"/>
      <c r="M16" s="12"/>
      <c r="N16" s="19"/>
      <c r="O16" s="19"/>
      <c r="P16" s="19"/>
      <c r="Q16" s="19"/>
      <c r="R16" s="19"/>
      <c r="S16" s="19"/>
      <c r="T16" s="19"/>
      <c r="U16" s="19"/>
      <c r="V16" s="17"/>
      <c r="W16" s="17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0"/>
      <c r="BA16" s="22"/>
      <c r="BB16" s="21"/>
      <c r="BC16" s="22"/>
      <c r="BD16" s="21"/>
      <c r="BE16" s="21"/>
      <c r="BF16" s="21"/>
      <c r="BG16" s="33"/>
      <c r="BH16" s="34"/>
      <c r="BI16" s="19"/>
    </row>
    <row r="17" spans="1:61" s="4" customFormat="1" ht="25.5" customHeight="1">
      <c r="A17" s="65">
        <f t="shared" si="0"/>
        <v>13</v>
      </c>
      <c r="B17" s="37" t="s">
        <v>617</v>
      </c>
      <c r="C17" s="37" t="s">
        <v>617</v>
      </c>
      <c r="D17" s="72" t="s">
        <v>639</v>
      </c>
      <c r="E17" s="19"/>
      <c r="F17" s="19"/>
      <c r="G17" s="22"/>
      <c r="H17" s="19"/>
      <c r="I17" s="19"/>
      <c r="J17" s="19"/>
      <c r="K17" s="19"/>
      <c r="L17" s="19"/>
      <c r="M17" s="12"/>
      <c r="N17" s="19"/>
      <c r="O17" s="19"/>
      <c r="P17" s="19"/>
      <c r="Q17" s="19"/>
      <c r="R17" s="19"/>
      <c r="S17" s="19"/>
      <c r="T17" s="19"/>
      <c r="U17" s="19"/>
      <c r="V17" s="17"/>
      <c r="W17" s="17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0"/>
      <c r="BA17" s="22"/>
      <c r="BB17" s="21"/>
      <c r="BC17" s="22"/>
      <c r="BD17" s="21"/>
      <c r="BE17" s="21"/>
      <c r="BF17" s="21"/>
      <c r="BG17" s="33"/>
      <c r="BH17" s="34"/>
      <c r="BI17" s="19"/>
    </row>
    <row r="18" spans="1:61" s="4" customFormat="1" ht="25.5" customHeight="1">
      <c r="A18" s="65">
        <f t="shared" si="0"/>
        <v>14</v>
      </c>
      <c r="B18" s="37" t="s">
        <v>608</v>
      </c>
      <c r="C18" s="37" t="s">
        <v>665</v>
      </c>
      <c r="D18" s="71" t="s">
        <v>637</v>
      </c>
      <c r="E18" s="19"/>
      <c r="F18" s="19"/>
      <c r="G18" s="22"/>
      <c r="H18" s="19"/>
      <c r="I18" s="19"/>
      <c r="J18" s="19"/>
      <c r="K18" s="19"/>
      <c r="L18" s="19"/>
      <c r="M18" s="12"/>
      <c r="N18" s="19"/>
      <c r="O18" s="19"/>
      <c r="P18" s="19"/>
      <c r="Q18" s="19"/>
      <c r="R18" s="19"/>
      <c r="S18" s="19"/>
      <c r="T18" s="19"/>
      <c r="U18" s="19"/>
      <c r="V18" s="17"/>
      <c r="W18" s="17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0"/>
      <c r="BA18" s="22"/>
      <c r="BB18" s="21"/>
      <c r="BC18" s="22"/>
      <c r="BD18" s="21"/>
      <c r="BE18" s="21"/>
      <c r="BF18" s="21"/>
      <c r="BG18" s="33"/>
      <c r="BH18" s="34"/>
      <c r="BI18" s="19"/>
    </row>
    <row r="19" spans="1:61" s="4" customFormat="1" ht="27.75" customHeight="1">
      <c r="A19" s="65">
        <f t="shared" si="0"/>
        <v>15</v>
      </c>
      <c r="B19" s="37" t="s">
        <v>115</v>
      </c>
      <c r="C19" s="37" t="s">
        <v>426</v>
      </c>
      <c r="D19" s="68" t="s">
        <v>138</v>
      </c>
      <c r="E19" s="19" t="s">
        <v>70</v>
      </c>
      <c r="F19" s="19" t="s">
        <v>70</v>
      </c>
      <c r="G19" s="22" t="s">
        <v>70</v>
      </c>
      <c r="H19" s="19" t="s">
        <v>70</v>
      </c>
      <c r="I19" s="19" t="s">
        <v>70</v>
      </c>
      <c r="J19" s="19"/>
      <c r="K19" s="19">
        <v>1</v>
      </c>
      <c r="L19" s="19"/>
      <c r="M19" s="19">
        <v>1</v>
      </c>
      <c r="N19" s="19"/>
      <c r="O19" s="19"/>
      <c r="P19" s="19"/>
      <c r="Q19" s="19"/>
      <c r="R19" s="19">
        <v>1</v>
      </c>
      <c r="S19" s="19"/>
      <c r="T19" s="19"/>
      <c r="U19" s="19"/>
      <c r="V19" s="17">
        <v>1500000</v>
      </c>
      <c r="W19" s="17">
        <v>500000</v>
      </c>
      <c r="X19" s="22"/>
      <c r="Y19" s="22"/>
      <c r="Z19" s="22"/>
      <c r="AA19" s="22"/>
      <c r="AB19" s="22">
        <v>2</v>
      </c>
      <c r="AC19" s="22"/>
      <c r="AD19" s="22"/>
      <c r="AE19" s="22"/>
      <c r="AF19" s="22">
        <v>100000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>
        <v>100000</v>
      </c>
      <c r="AV19" s="22">
        <f t="shared" si="1"/>
        <v>10000</v>
      </c>
      <c r="AW19" s="22">
        <f t="shared" si="2"/>
        <v>110000</v>
      </c>
      <c r="AX19" s="22">
        <f t="shared" si="3"/>
        <v>600000</v>
      </c>
      <c r="AY19" s="22">
        <f t="shared" si="4"/>
        <v>60000</v>
      </c>
      <c r="AZ19" s="20">
        <f t="shared" si="5"/>
        <v>660000</v>
      </c>
      <c r="BA19" s="22">
        <v>660000</v>
      </c>
      <c r="BB19" s="21">
        <v>43040</v>
      </c>
      <c r="BC19" s="22"/>
      <c r="BD19" s="21"/>
      <c r="BE19" s="21"/>
      <c r="BF19" s="21"/>
      <c r="BG19" s="33">
        <f t="shared" si="6"/>
        <v>660000</v>
      </c>
      <c r="BH19" s="34">
        <f t="shared" si="7"/>
        <v>0</v>
      </c>
      <c r="BI19" s="19"/>
    </row>
    <row r="20" spans="1:61" s="4" customFormat="1" ht="36" customHeight="1">
      <c r="A20" s="65">
        <f t="shared" si="0"/>
        <v>16</v>
      </c>
      <c r="B20" s="37" t="s">
        <v>186</v>
      </c>
      <c r="C20" s="37" t="s">
        <v>398</v>
      </c>
      <c r="D20" s="68" t="s">
        <v>187</v>
      </c>
      <c r="E20" s="19" t="s">
        <v>70</v>
      </c>
      <c r="F20" s="27"/>
      <c r="G20" s="26" t="s">
        <v>208</v>
      </c>
      <c r="H20" s="19"/>
      <c r="I20" s="19"/>
      <c r="J20" s="19" t="s">
        <v>209</v>
      </c>
      <c r="K20" s="19">
        <v>2</v>
      </c>
      <c r="L20" s="19"/>
      <c r="M20" s="13"/>
      <c r="N20" s="19"/>
      <c r="O20" s="19">
        <v>2</v>
      </c>
      <c r="P20" s="19"/>
      <c r="Q20" s="19"/>
      <c r="R20" s="19"/>
      <c r="S20" s="19"/>
      <c r="T20" s="19"/>
      <c r="U20" s="19"/>
      <c r="V20" s="17"/>
      <c r="W20" s="17">
        <v>5000000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>
        <f t="shared" si="1"/>
        <v>0</v>
      </c>
      <c r="AW20" s="22">
        <f t="shared" si="2"/>
        <v>0</v>
      </c>
      <c r="AX20" s="22">
        <f t="shared" si="3"/>
        <v>5000000</v>
      </c>
      <c r="AY20" s="22">
        <f t="shared" si="4"/>
        <v>500000</v>
      </c>
      <c r="AZ20" s="20">
        <f t="shared" si="5"/>
        <v>5500000</v>
      </c>
      <c r="BA20" s="22">
        <v>5500000</v>
      </c>
      <c r="BB20" s="21">
        <v>43096</v>
      </c>
      <c r="BC20" s="22"/>
      <c r="BD20" s="21"/>
      <c r="BE20" s="21"/>
      <c r="BF20" s="21"/>
      <c r="BG20" s="33">
        <f t="shared" si="6"/>
        <v>5500000</v>
      </c>
      <c r="BH20" s="34">
        <f t="shared" si="7"/>
        <v>0</v>
      </c>
      <c r="BI20" s="19"/>
    </row>
    <row r="21" spans="1:61" s="4" customFormat="1" ht="27.75" customHeight="1">
      <c r="A21" s="65">
        <f t="shared" si="0"/>
        <v>17</v>
      </c>
      <c r="B21" s="37" t="s">
        <v>184</v>
      </c>
      <c r="C21" s="37" t="s">
        <v>427</v>
      </c>
      <c r="D21" s="68" t="s">
        <v>185</v>
      </c>
      <c r="E21" s="19" t="s">
        <v>74</v>
      </c>
      <c r="F21" s="19"/>
      <c r="G21" s="22"/>
      <c r="H21" s="19"/>
      <c r="I21" s="19"/>
      <c r="J21" s="19"/>
      <c r="K21" s="19">
        <v>1</v>
      </c>
      <c r="L21" s="13"/>
      <c r="M21" s="19">
        <v>1</v>
      </c>
      <c r="N21" s="19"/>
      <c r="O21" s="19"/>
      <c r="P21" s="19"/>
      <c r="Q21" s="19"/>
      <c r="R21" s="19">
        <v>1</v>
      </c>
      <c r="S21" s="19"/>
      <c r="T21" s="19"/>
      <c r="U21" s="19"/>
      <c r="V21" s="17">
        <v>2000000</v>
      </c>
      <c r="W21" s="17">
        <v>0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>
        <f t="shared" si="1"/>
        <v>0</v>
      </c>
      <c r="AW21" s="22">
        <f t="shared" si="2"/>
        <v>0</v>
      </c>
      <c r="AX21" s="22">
        <f t="shared" si="3"/>
        <v>0</v>
      </c>
      <c r="AY21" s="22">
        <f t="shared" si="4"/>
        <v>0</v>
      </c>
      <c r="AZ21" s="20">
        <f t="shared" si="5"/>
        <v>0</v>
      </c>
      <c r="BA21" s="22"/>
      <c r="BB21" s="21"/>
      <c r="BC21" s="22"/>
      <c r="BD21" s="21"/>
      <c r="BE21" s="21"/>
      <c r="BF21" s="21"/>
      <c r="BG21" s="33">
        <f t="shared" si="6"/>
        <v>0</v>
      </c>
      <c r="BH21" s="34">
        <f t="shared" si="7"/>
        <v>0</v>
      </c>
      <c r="BI21" s="19"/>
    </row>
    <row r="22" spans="1:61" s="4" customFormat="1" ht="27.75" customHeight="1">
      <c r="A22" s="65">
        <f t="shared" si="0"/>
        <v>18</v>
      </c>
      <c r="B22" s="37" t="s">
        <v>228</v>
      </c>
      <c r="C22" s="37" t="s">
        <v>393</v>
      </c>
      <c r="D22" s="68" t="s">
        <v>469</v>
      </c>
      <c r="E22" s="19" t="s">
        <v>76</v>
      </c>
      <c r="F22" s="19"/>
      <c r="G22" s="22"/>
      <c r="H22" s="19"/>
      <c r="I22" s="19"/>
      <c r="J22" s="19" t="s">
        <v>77</v>
      </c>
      <c r="K22" s="19">
        <v>1</v>
      </c>
      <c r="L22" s="19"/>
      <c r="M22" s="19">
        <v>1</v>
      </c>
      <c r="N22" s="19"/>
      <c r="O22" s="19"/>
      <c r="P22" s="19"/>
      <c r="Q22" s="19"/>
      <c r="R22" s="19">
        <v>1</v>
      </c>
      <c r="S22" s="19"/>
      <c r="T22" s="19"/>
      <c r="U22" s="19"/>
      <c r="V22" s="17">
        <v>2000000</v>
      </c>
      <c r="W22" s="17">
        <v>0</v>
      </c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>
        <f t="shared" si="1"/>
        <v>0</v>
      </c>
      <c r="AW22" s="22">
        <f t="shared" si="2"/>
        <v>0</v>
      </c>
      <c r="AX22" s="22">
        <f t="shared" si="3"/>
        <v>0</v>
      </c>
      <c r="AY22" s="22">
        <f t="shared" si="4"/>
        <v>0</v>
      </c>
      <c r="AZ22" s="20">
        <f t="shared" si="5"/>
        <v>0</v>
      </c>
      <c r="BA22" s="22"/>
      <c r="BB22" s="21"/>
      <c r="BC22" s="22"/>
      <c r="BD22" s="21"/>
      <c r="BE22" s="21"/>
      <c r="BF22" s="21"/>
      <c r="BG22" s="33">
        <f t="shared" si="6"/>
        <v>0</v>
      </c>
      <c r="BH22" s="34">
        <f t="shared" si="7"/>
        <v>0</v>
      </c>
      <c r="BI22" s="19"/>
    </row>
    <row r="23" spans="1:61" s="4" customFormat="1" ht="27.75" customHeight="1">
      <c r="A23" s="65">
        <f t="shared" si="0"/>
        <v>19</v>
      </c>
      <c r="B23" s="37" t="s">
        <v>192</v>
      </c>
      <c r="C23" s="37" t="s">
        <v>399</v>
      </c>
      <c r="D23" s="68" t="s">
        <v>193</v>
      </c>
      <c r="E23" s="19" t="s">
        <v>80</v>
      </c>
      <c r="F23" s="19"/>
      <c r="G23" s="22"/>
      <c r="H23" s="19"/>
      <c r="I23" s="19"/>
      <c r="J23" s="38" t="s">
        <v>77</v>
      </c>
      <c r="K23" s="19">
        <v>4</v>
      </c>
      <c r="L23" s="19"/>
      <c r="M23" s="15"/>
      <c r="N23" s="19"/>
      <c r="O23" s="19"/>
      <c r="P23" s="19"/>
      <c r="Q23" s="19">
        <v>2</v>
      </c>
      <c r="R23" s="19">
        <v>2</v>
      </c>
      <c r="S23" s="19"/>
      <c r="T23" s="19"/>
      <c r="U23" s="19"/>
      <c r="V23" s="17">
        <v>8000000</v>
      </c>
      <c r="W23" s="17">
        <v>0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>
        <f t="shared" si="1"/>
        <v>0</v>
      </c>
      <c r="AW23" s="22">
        <f t="shared" si="2"/>
        <v>0</v>
      </c>
      <c r="AX23" s="22">
        <f t="shared" si="3"/>
        <v>0</v>
      </c>
      <c r="AY23" s="22">
        <f t="shared" si="4"/>
        <v>0</v>
      </c>
      <c r="AZ23" s="20">
        <f t="shared" si="5"/>
        <v>0</v>
      </c>
      <c r="BA23" s="22"/>
      <c r="BB23" s="21"/>
      <c r="BC23" s="22"/>
      <c r="BD23" s="21"/>
      <c r="BE23" s="21"/>
      <c r="BF23" s="21"/>
      <c r="BG23" s="33">
        <f t="shared" si="6"/>
        <v>0</v>
      </c>
      <c r="BH23" s="34">
        <f t="shared" si="7"/>
        <v>0</v>
      </c>
      <c r="BI23" s="19"/>
    </row>
    <row r="24" spans="1:61" s="4" customFormat="1" ht="27.75" customHeight="1">
      <c r="A24" s="65">
        <f t="shared" si="0"/>
        <v>20</v>
      </c>
      <c r="B24" s="37" t="s">
        <v>321</v>
      </c>
      <c r="C24" s="37" t="s">
        <v>408</v>
      </c>
      <c r="D24" s="68" t="s">
        <v>322</v>
      </c>
      <c r="E24" s="19" t="s">
        <v>182</v>
      </c>
      <c r="F24" s="19" t="s">
        <v>182</v>
      </c>
      <c r="G24" s="22"/>
      <c r="H24" s="19"/>
      <c r="I24" s="19"/>
      <c r="J24" s="30"/>
      <c r="K24" s="19">
        <v>1</v>
      </c>
      <c r="L24" s="19"/>
      <c r="M24" s="10"/>
      <c r="N24" s="19"/>
      <c r="O24" s="19"/>
      <c r="P24" s="19"/>
      <c r="Q24" s="19"/>
      <c r="R24" s="19"/>
      <c r="S24" s="19"/>
      <c r="T24" s="19"/>
      <c r="U24" s="19"/>
      <c r="V24" s="17">
        <v>200000</v>
      </c>
      <c r="W24" s="17">
        <v>1800000</v>
      </c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>
        <f t="shared" si="1"/>
        <v>0</v>
      </c>
      <c r="AW24" s="22">
        <f t="shared" si="2"/>
        <v>0</v>
      </c>
      <c r="AX24" s="22">
        <f t="shared" si="3"/>
        <v>1800000</v>
      </c>
      <c r="AY24" s="22">
        <f t="shared" si="4"/>
        <v>180000</v>
      </c>
      <c r="AZ24" s="20">
        <f t="shared" si="5"/>
        <v>1980000</v>
      </c>
      <c r="BA24" s="22">
        <v>990000</v>
      </c>
      <c r="BB24" s="21">
        <v>43091</v>
      </c>
      <c r="BC24" s="22"/>
      <c r="BD24" s="21"/>
      <c r="BE24" s="21"/>
      <c r="BF24" s="21"/>
      <c r="BG24" s="33">
        <f t="shared" si="6"/>
        <v>990000</v>
      </c>
      <c r="BH24" s="34">
        <f t="shared" si="7"/>
        <v>990000</v>
      </c>
      <c r="BI24" s="19"/>
    </row>
    <row r="25" spans="1:61" s="4" customFormat="1" ht="27.75" customHeight="1">
      <c r="A25" s="65">
        <f t="shared" si="0"/>
        <v>21</v>
      </c>
      <c r="B25" s="37" t="s">
        <v>79</v>
      </c>
      <c r="C25" s="37" t="s">
        <v>425</v>
      </c>
      <c r="D25" s="68" t="s">
        <v>125</v>
      </c>
      <c r="E25" s="19" t="s">
        <v>227</v>
      </c>
      <c r="F25" s="19" t="s">
        <v>227</v>
      </c>
      <c r="G25" s="22" t="s">
        <v>259</v>
      </c>
      <c r="H25" s="19" t="s">
        <v>262</v>
      </c>
      <c r="I25" s="19" t="s">
        <v>253</v>
      </c>
      <c r="J25" s="4" t="s">
        <v>263</v>
      </c>
      <c r="K25" s="19">
        <f>SUM(L25:U25)</f>
        <v>1</v>
      </c>
      <c r="L25" s="19"/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7">
        <v>200000</v>
      </c>
      <c r="W25" s="17">
        <v>1800000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>
        <f t="shared" si="1"/>
        <v>0</v>
      </c>
      <c r="AW25" s="22">
        <f t="shared" si="2"/>
        <v>0</v>
      </c>
      <c r="AX25" s="22">
        <f t="shared" si="3"/>
        <v>1800000</v>
      </c>
      <c r="AY25" s="22">
        <f t="shared" si="4"/>
        <v>180000</v>
      </c>
      <c r="AZ25" s="20">
        <f t="shared" si="5"/>
        <v>1980000</v>
      </c>
      <c r="BA25" s="22">
        <v>1980000</v>
      </c>
      <c r="BB25" s="21">
        <v>43105</v>
      </c>
      <c r="BC25" s="22"/>
      <c r="BD25" s="21"/>
      <c r="BE25" s="21"/>
      <c r="BF25" s="21"/>
      <c r="BG25" s="33">
        <f t="shared" si="6"/>
        <v>1980000</v>
      </c>
      <c r="BH25" s="34">
        <f t="shared" si="7"/>
        <v>0</v>
      </c>
      <c r="BI25" s="19"/>
    </row>
    <row r="26" spans="1:61" s="4" customFormat="1" ht="27.75" customHeight="1">
      <c r="A26" s="65">
        <f t="shared" si="0"/>
        <v>22</v>
      </c>
      <c r="B26" s="37" t="s">
        <v>471</v>
      </c>
      <c r="C26" s="37" t="s">
        <v>514</v>
      </c>
      <c r="D26" s="68" t="s">
        <v>472</v>
      </c>
      <c r="E26" s="19"/>
      <c r="F26" s="19"/>
      <c r="G26" s="22"/>
      <c r="H26" s="19"/>
      <c r="I26" s="19"/>
      <c r="J26" s="27" t="s">
        <v>81</v>
      </c>
      <c r="K26" s="19">
        <f>SUM(L26:U26)</f>
        <v>0</v>
      </c>
      <c r="L26" s="19"/>
      <c r="M26" s="10"/>
      <c r="N26" s="19"/>
      <c r="O26" s="19"/>
      <c r="P26" s="19"/>
      <c r="Q26" s="19"/>
      <c r="R26" s="19"/>
      <c r="S26" s="19"/>
      <c r="T26" s="19"/>
      <c r="U26" s="19"/>
      <c r="V26" s="17"/>
      <c r="W26" s="17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>
        <f t="shared" si="1"/>
        <v>0</v>
      </c>
      <c r="AW26" s="22">
        <f t="shared" si="2"/>
        <v>0</v>
      </c>
      <c r="AX26" s="22">
        <f t="shared" si="3"/>
        <v>0</v>
      </c>
      <c r="AY26" s="22">
        <f t="shared" si="4"/>
        <v>0</v>
      </c>
      <c r="AZ26" s="20">
        <f t="shared" si="5"/>
        <v>0</v>
      </c>
      <c r="BA26" s="22"/>
      <c r="BB26" s="21"/>
      <c r="BC26" s="22"/>
      <c r="BD26" s="21"/>
      <c r="BE26" s="21"/>
      <c r="BF26" s="21"/>
      <c r="BG26" s="33">
        <f t="shared" si="6"/>
        <v>0</v>
      </c>
      <c r="BH26" s="34">
        <f t="shared" si="7"/>
        <v>0</v>
      </c>
      <c r="BI26" s="19"/>
    </row>
    <row r="27" spans="1:61" s="4" customFormat="1" ht="27.75" customHeight="1">
      <c r="A27" s="65">
        <f t="shared" si="0"/>
        <v>23</v>
      </c>
      <c r="B27" s="37" t="s">
        <v>203</v>
      </c>
      <c r="C27" s="37" t="s">
        <v>391</v>
      </c>
      <c r="D27" s="70" t="s">
        <v>204</v>
      </c>
      <c r="E27" s="19"/>
      <c r="F27" s="19"/>
      <c r="G27" s="22"/>
      <c r="H27" s="19"/>
      <c r="I27" s="19"/>
      <c r="J27" s="19"/>
      <c r="K27" s="19">
        <f>SUM(L27:U27)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7"/>
      <c r="W27" s="17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>
        <f t="shared" si="1"/>
        <v>0</v>
      </c>
      <c r="AW27" s="22">
        <f t="shared" si="2"/>
        <v>0</v>
      </c>
      <c r="AX27" s="22">
        <f t="shared" si="3"/>
        <v>0</v>
      </c>
      <c r="AY27" s="22">
        <f t="shared" si="4"/>
        <v>0</v>
      </c>
      <c r="AZ27" s="20">
        <f t="shared" si="5"/>
        <v>0</v>
      </c>
      <c r="BA27" s="22"/>
      <c r="BB27" s="21"/>
      <c r="BC27" s="22"/>
      <c r="BD27" s="21"/>
      <c r="BE27" s="21"/>
      <c r="BF27" s="21"/>
      <c r="BG27" s="33">
        <f t="shared" si="6"/>
        <v>0</v>
      </c>
      <c r="BH27" s="34">
        <f t="shared" si="7"/>
        <v>0</v>
      </c>
      <c r="BI27" s="19"/>
    </row>
    <row r="28" spans="1:61" s="4" customFormat="1" ht="27.75" customHeight="1">
      <c r="A28" s="65">
        <f t="shared" si="0"/>
        <v>24</v>
      </c>
      <c r="B28" s="37" t="s">
        <v>307</v>
      </c>
      <c r="C28" s="37" t="s">
        <v>436</v>
      </c>
      <c r="D28" s="73" t="s">
        <v>269</v>
      </c>
      <c r="E28" s="19"/>
      <c r="F28" s="19"/>
      <c r="G28" s="22"/>
      <c r="H28" s="19"/>
      <c r="I28" s="19"/>
      <c r="J28" s="19"/>
      <c r="K28" s="19">
        <f>SUM(L28:U28)</f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7"/>
      <c r="W28" s="17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>
        <f t="shared" si="1"/>
        <v>0</v>
      </c>
      <c r="AW28" s="22">
        <f t="shared" si="2"/>
        <v>0</v>
      </c>
      <c r="AX28" s="22">
        <f t="shared" si="3"/>
        <v>0</v>
      </c>
      <c r="AY28" s="22">
        <f t="shared" si="4"/>
        <v>0</v>
      </c>
      <c r="AZ28" s="20">
        <f t="shared" si="5"/>
        <v>0</v>
      </c>
      <c r="BA28" s="22"/>
      <c r="BB28" s="21"/>
      <c r="BC28" s="22"/>
      <c r="BD28" s="21"/>
      <c r="BE28" s="21"/>
      <c r="BF28" s="21"/>
      <c r="BG28" s="33">
        <f t="shared" si="6"/>
        <v>0</v>
      </c>
      <c r="BH28" s="34">
        <f t="shared" si="7"/>
        <v>0</v>
      </c>
      <c r="BI28" s="19"/>
    </row>
    <row r="29" spans="1:61" s="4" customFormat="1" ht="27.75" customHeight="1">
      <c r="A29" s="65">
        <f t="shared" si="0"/>
        <v>25</v>
      </c>
      <c r="B29" s="37" t="s">
        <v>609</v>
      </c>
      <c r="C29" s="37" t="s">
        <v>666</v>
      </c>
      <c r="D29" s="73" t="s">
        <v>593</v>
      </c>
      <c r="E29" s="19"/>
      <c r="F29" s="19"/>
      <c r="G29" s="2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0"/>
      <c r="T29" s="19"/>
      <c r="U29" s="19"/>
      <c r="V29" s="17"/>
      <c r="W29" s="17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0"/>
      <c r="BA29" s="22"/>
      <c r="BB29" s="21"/>
      <c r="BC29" s="22"/>
      <c r="BD29" s="21"/>
      <c r="BE29" s="21"/>
      <c r="BF29" s="21"/>
      <c r="BG29" s="33"/>
      <c r="BH29" s="34"/>
      <c r="BI29" s="19"/>
    </row>
    <row r="30" spans="1:61" s="4" customFormat="1" ht="27.75" customHeight="1">
      <c r="A30" s="65">
        <f t="shared" si="0"/>
        <v>26</v>
      </c>
      <c r="B30" s="37" t="s">
        <v>338</v>
      </c>
      <c r="C30" s="37" t="s">
        <v>362</v>
      </c>
      <c r="D30" s="68" t="s">
        <v>339</v>
      </c>
      <c r="E30" s="19" t="s">
        <v>161</v>
      </c>
      <c r="F30" s="19"/>
      <c r="G30" s="22"/>
      <c r="H30" s="19"/>
      <c r="I30" s="19"/>
      <c r="J30" s="19" t="s">
        <v>162</v>
      </c>
      <c r="K30" s="19">
        <f>SUM(L30:U30)</f>
        <v>1</v>
      </c>
      <c r="L30" s="19"/>
      <c r="M30" s="19">
        <v>1</v>
      </c>
      <c r="N30" s="19"/>
      <c r="O30" s="19"/>
      <c r="P30" s="19"/>
      <c r="Q30" s="19"/>
      <c r="R30" s="19"/>
      <c r="S30" s="10"/>
      <c r="T30" s="19"/>
      <c r="U30" s="19"/>
      <c r="V30" s="17">
        <v>200000</v>
      </c>
      <c r="W30" s="17">
        <v>1800000</v>
      </c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>
        <f t="shared" si="1"/>
        <v>0</v>
      </c>
      <c r="AW30" s="22">
        <f t="shared" si="2"/>
        <v>0</v>
      </c>
      <c r="AX30" s="22">
        <f t="shared" si="3"/>
        <v>1800000</v>
      </c>
      <c r="AY30" s="22">
        <f t="shared" si="4"/>
        <v>180000</v>
      </c>
      <c r="AZ30" s="20">
        <f t="shared" si="5"/>
        <v>1980000</v>
      </c>
      <c r="BA30" s="22"/>
      <c r="BB30" s="21"/>
      <c r="BC30" s="22"/>
      <c r="BD30" s="21"/>
      <c r="BE30" s="21"/>
      <c r="BF30" s="21"/>
      <c r="BG30" s="33">
        <f t="shared" si="6"/>
        <v>0</v>
      </c>
      <c r="BH30" s="34">
        <f t="shared" si="7"/>
        <v>1980000</v>
      </c>
      <c r="BI30" s="19"/>
    </row>
    <row r="31" spans="1:61" s="4" customFormat="1" ht="27.75" customHeight="1">
      <c r="A31" s="65">
        <f t="shared" si="0"/>
        <v>27</v>
      </c>
      <c r="B31" s="37" t="s">
        <v>610</v>
      </c>
      <c r="C31" s="37" t="s">
        <v>610</v>
      </c>
      <c r="D31" s="74" t="s">
        <v>667</v>
      </c>
      <c r="E31" s="19"/>
      <c r="F31" s="19"/>
      <c r="G31" s="2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0"/>
      <c r="T31" s="19"/>
      <c r="U31" s="19"/>
      <c r="V31" s="17"/>
      <c r="W31" s="17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0"/>
      <c r="BA31" s="22"/>
      <c r="BB31" s="21"/>
      <c r="BC31" s="22"/>
      <c r="BD31" s="21"/>
      <c r="BE31" s="21"/>
      <c r="BF31" s="21"/>
      <c r="BG31" s="33"/>
      <c r="BH31" s="34"/>
      <c r="BI31" s="19"/>
    </row>
    <row r="32" spans="1:61" s="4" customFormat="1" ht="27.75" customHeight="1">
      <c r="A32" s="65">
        <f t="shared" si="0"/>
        <v>28</v>
      </c>
      <c r="B32" s="37" t="s">
        <v>56</v>
      </c>
      <c r="C32" s="37" t="s">
        <v>355</v>
      </c>
      <c r="D32" s="73" t="s">
        <v>118</v>
      </c>
      <c r="E32" s="19"/>
      <c r="F32" s="19"/>
      <c r="G32" s="22"/>
      <c r="H32" s="19"/>
      <c r="I32" s="19"/>
      <c r="J32" s="24"/>
      <c r="K32" s="19"/>
      <c r="L32" s="19"/>
      <c r="M32" s="19">
        <v>1</v>
      </c>
      <c r="N32" s="19"/>
      <c r="O32" s="19"/>
      <c r="P32" s="19"/>
      <c r="Q32" s="19"/>
      <c r="R32" s="19">
        <v>1</v>
      </c>
      <c r="S32" s="19"/>
      <c r="T32" s="19"/>
      <c r="U32" s="19"/>
      <c r="V32" s="17">
        <v>2000000</v>
      </c>
      <c r="W32" s="17">
        <v>0</v>
      </c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>
        <f t="shared" si="1"/>
        <v>0</v>
      </c>
      <c r="AW32" s="22">
        <f t="shared" si="2"/>
        <v>0</v>
      </c>
      <c r="AX32" s="22">
        <f t="shared" si="3"/>
        <v>0</v>
      </c>
      <c r="AY32" s="22">
        <f t="shared" si="4"/>
        <v>0</v>
      </c>
      <c r="AZ32" s="20">
        <f t="shared" si="5"/>
        <v>0</v>
      </c>
      <c r="BA32" s="22"/>
      <c r="BB32" s="21"/>
      <c r="BC32" s="22"/>
      <c r="BD32" s="21"/>
      <c r="BE32" s="21"/>
      <c r="BF32" s="21"/>
      <c r="BG32" s="33">
        <f t="shared" si="6"/>
        <v>0</v>
      </c>
      <c r="BH32" s="34">
        <f t="shared" si="7"/>
        <v>0</v>
      </c>
      <c r="BI32" s="19"/>
    </row>
    <row r="33" spans="1:61" s="4" customFormat="1" ht="27.75" customHeight="1">
      <c r="A33" s="65">
        <f t="shared" si="0"/>
        <v>29</v>
      </c>
      <c r="B33" s="37" t="s">
        <v>147</v>
      </c>
      <c r="C33" s="37" t="s">
        <v>149</v>
      </c>
      <c r="D33" s="68" t="s">
        <v>148</v>
      </c>
      <c r="E33" s="19" t="s">
        <v>85</v>
      </c>
      <c r="F33" s="19"/>
      <c r="G33" s="22"/>
      <c r="H33" s="19"/>
      <c r="I33" s="19"/>
      <c r="J33" s="19"/>
      <c r="K33" s="19">
        <v>2</v>
      </c>
      <c r="L33" s="19"/>
      <c r="M33" s="19">
        <v>2</v>
      </c>
      <c r="N33" s="19"/>
      <c r="O33" s="19"/>
      <c r="P33" s="19"/>
      <c r="Q33" s="19"/>
      <c r="R33" s="19">
        <v>2</v>
      </c>
      <c r="S33" s="19"/>
      <c r="T33" s="19"/>
      <c r="U33" s="19"/>
      <c r="V33" s="17">
        <v>4000000</v>
      </c>
      <c r="W33" s="17">
        <v>0</v>
      </c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>
        <f t="shared" si="1"/>
        <v>0</v>
      </c>
      <c r="AW33" s="22">
        <f t="shared" si="2"/>
        <v>0</v>
      </c>
      <c r="AX33" s="22">
        <f t="shared" si="3"/>
        <v>0</v>
      </c>
      <c r="AY33" s="22">
        <f t="shared" si="4"/>
        <v>0</v>
      </c>
      <c r="AZ33" s="20">
        <f t="shared" si="5"/>
        <v>0</v>
      </c>
      <c r="BA33" s="22"/>
      <c r="BB33" s="21"/>
      <c r="BC33" s="22"/>
      <c r="BD33" s="21"/>
      <c r="BE33" s="21"/>
      <c r="BF33" s="21"/>
      <c r="BG33" s="33">
        <f t="shared" si="6"/>
        <v>0</v>
      </c>
      <c r="BH33" s="34">
        <f t="shared" si="7"/>
        <v>0</v>
      </c>
      <c r="BI33" s="19"/>
    </row>
    <row r="34" spans="1:61" s="4" customFormat="1" ht="27.75" customHeight="1">
      <c r="A34" s="65">
        <f t="shared" si="0"/>
        <v>30</v>
      </c>
      <c r="B34" s="37" t="s">
        <v>548</v>
      </c>
      <c r="C34" s="37" t="s">
        <v>552</v>
      </c>
      <c r="D34" s="75" t="s">
        <v>549</v>
      </c>
      <c r="E34" s="19" t="s">
        <v>83</v>
      </c>
      <c r="F34" s="19"/>
      <c r="G34" s="22"/>
      <c r="H34" s="19"/>
      <c r="I34" s="19"/>
      <c r="J34" s="27"/>
      <c r="K34" s="19">
        <v>4</v>
      </c>
      <c r="L34" s="19">
        <v>2</v>
      </c>
      <c r="M34" s="19">
        <v>2</v>
      </c>
      <c r="N34" s="19"/>
      <c r="O34" s="19"/>
      <c r="P34" s="19"/>
      <c r="Q34" s="19">
        <v>2</v>
      </c>
      <c r="R34" s="19">
        <v>2</v>
      </c>
      <c r="S34" s="19"/>
      <c r="T34" s="19"/>
      <c r="U34" s="19"/>
      <c r="V34" s="17">
        <v>8000000</v>
      </c>
      <c r="W34" s="17">
        <v>0</v>
      </c>
      <c r="X34" s="26"/>
      <c r="Y34" s="26"/>
      <c r="Z34" s="26"/>
      <c r="AA34" s="26"/>
      <c r="AB34" s="26"/>
      <c r="AC34" s="26"/>
      <c r="AD34" s="26"/>
      <c r="AE34" s="26"/>
      <c r="AF34" s="26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>
        <f t="shared" si="1"/>
        <v>0</v>
      </c>
      <c r="AW34" s="22">
        <f t="shared" si="2"/>
        <v>0</v>
      </c>
      <c r="AX34" s="22">
        <f t="shared" si="3"/>
        <v>0</v>
      </c>
      <c r="AY34" s="22">
        <f t="shared" si="4"/>
        <v>0</v>
      </c>
      <c r="AZ34" s="20">
        <f t="shared" si="5"/>
        <v>0</v>
      </c>
      <c r="BA34" s="22"/>
      <c r="BB34" s="21"/>
      <c r="BC34" s="22"/>
      <c r="BD34" s="21"/>
      <c r="BE34" s="21"/>
      <c r="BF34" s="21"/>
      <c r="BG34" s="33">
        <f t="shared" si="6"/>
        <v>0</v>
      </c>
      <c r="BH34" s="34">
        <f t="shared" si="7"/>
        <v>0</v>
      </c>
      <c r="BI34" s="19"/>
    </row>
    <row r="35" spans="1:61" s="4" customFormat="1" ht="27.75" customHeight="1">
      <c r="A35" s="65">
        <f t="shared" si="0"/>
        <v>31</v>
      </c>
      <c r="B35" s="37" t="s">
        <v>312</v>
      </c>
      <c r="C35" s="11" t="s">
        <v>415</v>
      </c>
      <c r="D35" s="68" t="s">
        <v>313</v>
      </c>
      <c r="E35" s="19" t="s">
        <v>87</v>
      </c>
      <c r="F35" s="19"/>
      <c r="G35" s="22"/>
      <c r="H35" s="19"/>
      <c r="I35" s="19"/>
      <c r="J35" s="19"/>
      <c r="K35" s="19">
        <v>1</v>
      </c>
      <c r="L35" s="19"/>
      <c r="M35" s="19">
        <v>1</v>
      </c>
      <c r="N35" s="19"/>
      <c r="O35" s="19"/>
      <c r="P35" s="19"/>
      <c r="Q35" s="19"/>
      <c r="R35" s="19">
        <v>1</v>
      </c>
      <c r="S35" s="19"/>
      <c r="T35" s="19"/>
      <c r="U35" s="19"/>
      <c r="V35" s="17">
        <v>2000000</v>
      </c>
      <c r="W35" s="17">
        <v>0</v>
      </c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>
        <f t="shared" si="1"/>
        <v>0</v>
      </c>
      <c r="AW35" s="22">
        <f t="shared" si="2"/>
        <v>0</v>
      </c>
      <c r="AX35" s="22">
        <f t="shared" si="3"/>
        <v>0</v>
      </c>
      <c r="AY35" s="22">
        <f t="shared" si="4"/>
        <v>0</v>
      </c>
      <c r="AZ35" s="20">
        <f t="shared" si="5"/>
        <v>0</v>
      </c>
      <c r="BA35" s="22"/>
      <c r="BB35" s="21"/>
      <c r="BC35" s="22"/>
      <c r="BD35" s="21"/>
      <c r="BE35" s="21"/>
      <c r="BF35" s="21"/>
      <c r="BG35" s="33">
        <f t="shared" si="6"/>
        <v>0</v>
      </c>
      <c r="BH35" s="34">
        <f t="shared" si="7"/>
        <v>0</v>
      </c>
      <c r="BI35" s="19"/>
    </row>
    <row r="36" spans="1:61" s="4" customFormat="1" ht="27.75" customHeight="1">
      <c r="A36" s="65">
        <f t="shared" si="0"/>
        <v>32</v>
      </c>
      <c r="B36" s="39" t="s">
        <v>75</v>
      </c>
      <c r="C36" s="37" t="s">
        <v>385</v>
      </c>
      <c r="D36" s="68" t="s">
        <v>124</v>
      </c>
      <c r="E36" s="19" t="s">
        <v>87</v>
      </c>
      <c r="F36" s="19" t="s">
        <v>103</v>
      </c>
      <c r="G36" s="22"/>
      <c r="H36" s="19"/>
      <c r="I36" s="19"/>
      <c r="J36" s="19"/>
      <c r="K36" s="19">
        <v>4</v>
      </c>
      <c r="L36" s="19"/>
      <c r="M36" s="19"/>
      <c r="N36" s="19"/>
      <c r="O36" s="19">
        <v>4</v>
      </c>
      <c r="P36" s="19"/>
      <c r="Q36" s="19"/>
      <c r="R36" s="19"/>
      <c r="S36" s="19"/>
      <c r="T36" s="19">
        <v>4</v>
      </c>
      <c r="U36" s="19"/>
      <c r="V36" s="17">
        <v>9000000</v>
      </c>
      <c r="W36" s="17">
        <v>1000000</v>
      </c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>
        <f t="shared" si="1"/>
        <v>0</v>
      </c>
      <c r="AW36" s="22">
        <f t="shared" si="2"/>
        <v>0</v>
      </c>
      <c r="AX36" s="22">
        <f t="shared" si="3"/>
        <v>1000000</v>
      </c>
      <c r="AY36" s="22">
        <f t="shared" si="4"/>
        <v>100000</v>
      </c>
      <c r="AZ36" s="20">
        <f t="shared" si="5"/>
        <v>1100000</v>
      </c>
      <c r="BA36" s="22"/>
      <c r="BB36" s="21"/>
      <c r="BC36" s="22"/>
      <c r="BD36" s="21"/>
      <c r="BE36" s="21"/>
      <c r="BF36" s="21"/>
      <c r="BG36" s="33">
        <f t="shared" si="6"/>
        <v>0</v>
      </c>
      <c r="BH36" s="34">
        <f t="shared" si="7"/>
        <v>1100000</v>
      </c>
      <c r="BI36" s="19"/>
    </row>
    <row r="37" spans="1:61" s="4" customFormat="1" ht="27.75" customHeight="1">
      <c r="A37" s="65">
        <f t="shared" si="0"/>
        <v>33</v>
      </c>
      <c r="B37" s="37" t="s">
        <v>452</v>
      </c>
      <c r="C37" s="37" t="s">
        <v>412</v>
      </c>
      <c r="D37" s="68" t="s">
        <v>517</v>
      </c>
      <c r="E37" s="19" t="s">
        <v>87</v>
      </c>
      <c r="F37" s="19" t="s">
        <v>92</v>
      </c>
      <c r="G37" s="22" t="s">
        <v>81</v>
      </c>
      <c r="H37" s="19"/>
      <c r="I37" s="19"/>
      <c r="J37" s="19"/>
      <c r="K37" s="19">
        <v>1</v>
      </c>
      <c r="L37" s="19"/>
      <c r="M37" s="19">
        <v>1</v>
      </c>
      <c r="N37" s="19"/>
      <c r="O37" s="19"/>
      <c r="P37" s="19"/>
      <c r="Q37" s="19"/>
      <c r="R37" s="19">
        <v>1</v>
      </c>
      <c r="S37" s="19"/>
      <c r="T37" s="19"/>
      <c r="U37" s="19"/>
      <c r="V37" s="17">
        <v>1500000</v>
      </c>
      <c r="W37" s="17">
        <v>500000</v>
      </c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>
        <f t="shared" si="1"/>
        <v>0</v>
      </c>
      <c r="AW37" s="22">
        <f t="shared" si="2"/>
        <v>0</v>
      </c>
      <c r="AX37" s="22">
        <f t="shared" si="3"/>
        <v>500000</v>
      </c>
      <c r="AY37" s="22">
        <f t="shared" si="4"/>
        <v>50000</v>
      </c>
      <c r="AZ37" s="20">
        <f t="shared" si="5"/>
        <v>550000</v>
      </c>
      <c r="BA37" s="22">
        <v>550000</v>
      </c>
      <c r="BB37" s="21">
        <v>43082</v>
      </c>
      <c r="BC37" s="22"/>
      <c r="BD37" s="21"/>
      <c r="BE37" s="21"/>
      <c r="BF37" s="21"/>
      <c r="BG37" s="33">
        <f t="shared" si="6"/>
        <v>550000</v>
      </c>
      <c r="BH37" s="34">
        <f t="shared" si="7"/>
        <v>0</v>
      </c>
      <c r="BI37" s="19"/>
    </row>
    <row r="38" spans="1:61" s="4" customFormat="1" ht="27.75" customHeight="1">
      <c r="A38" s="65">
        <f t="shared" si="0"/>
        <v>34</v>
      </c>
      <c r="B38" s="37" t="s">
        <v>158</v>
      </c>
      <c r="C38" s="37" t="s">
        <v>160</v>
      </c>
      <c r="D38" s="68" t="s">
        <v>159</v>
      </c>
      <c r="E38" s="19" t="s">
        <v>87</v>
      </c>
      <c r="F38" s="19"/>
      <c r="G38" s="22"/>
      <c r="H38" s="19"/>
      <c r="I38" s="19"/>
      <c r="J38" s="19"/>
      <c r="K38" s="19">
        <v>1</v>
      </c>
      <c r="L38" s="19"/>
      <c r="M38" s="19">
        <v>1</v>
      </c>
      <c r="N38" s="19"/>
      <c r="O38" s="19"/>
      <c r="P38" s="19"/>
      <c r="Q38" s="19"/>
      <c r="R38" s="19">
        <v>1</v>
      </c>
      <c r="S38" s="19"/>
      <c r="T38" s="19"/>
      <c r="U38" s="19"/>
      <c r="V38" s="17">
        <v>2000000</v>
      </c>
      <c r="W38" s="17">
        <v>0</v>
      </c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>
        <f t="shared" si="1"/>
        <v>0</v>
      </c>
      <c r="AW38" s="22">
        <f t="shared" si="2"/>
        <v>0</v>
      </c>
      <c r="AX38" s="22">
        <f t="shared" si="3"/>
        <v>0</v>
      </c>
      <c r="AY38" s="22">
        <f t="shared" si="4"/>
        <v>0</v>
      </c>
      <c r="AZ38" s="20">
        <f t="shared" si="5"/>
        <v>0</v>
      </c>
      <c r="BA38" s="22"/>
      <c r="BB38" s="21"/>
      <c r="BC38" s="22"/>
      <c r="BD38" s="21"/>
      <c r="BE38" s="21"/>
      <c r="BF38" s="21"/>
      <c r="BG38" s="33">
        <f t="shared" si="6"/>
        <v>0</v>
      </c>
      <c r="BH38" s="34">
        <f t="shared" si="7"/>
        <v>0</v>
      </c>
      <c r="BI38" s="19"/>
    </row>
    <row r="39" spans="1:61" s="4" customFormat="1" ht="27.75" customHeight="1">
      <c r="A39" s="65">
        <f t="shared" si="0"/>
        <v>35</v>
      </c>
      <c r="B39" s="37" t="s">
        <v>475</v>
      </c>
      <c r="C39" s="37" t="s">
        <v>502</v>
      </c>
      <c r="D39" s="70" t="s">
        <v>594</v>
      </c>
      <c r="E39" s="19" t="s">
        <v>91</v>
      </c>
      <c r="F39" s="19" t="s">
        <v>250</v>
      </c>
      <c r="G39" s="22"/>
      <c r="H39" s="19"/>
      <c r="I39" s="19"/>
      <c r="J39" s="19" t="s">
        <v>249</v>
      </c>
      <c r="K39" s="19">
        <v>3</v>
      </c>
      <c r="L39" s="19"/>
      <c r="M39" s="19">
        <v>3</v>
      </c>
      <c r="N39" s="19"/>
      <c r="O39" s="19"/>
      <c r="P39" s="19"/>
      <c r="Q39" s="19"/>
      <c r="R39" s="19">
        <v>3</v>
      </c>
      <c r="S39" s="19"/>
      <c r="T39" s="19"/>
      <c r="U39" s="19"/>
      <c r="V39" s="17">
        <v>5000000</v>
      </c>
      <c r="W39" s="17">
        <v>1000000</v>
      </c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>
        <v>1</v>
      </c>
      <c r="AM39" s="22">
        <v>150000</v>
      </c>
      <c r="AN39" s="22"/>
      <c r="AO39" s="22"/>
      <c r="AP39" s="22"/>
      <c r="AQ39" s="22"/>
      <c r="AR39" s="22"/>
      <c r="AS39" s="22"/>
      <c r="AT39" s="22"/>
      <c r="AU39" s="22">
        <v>150000</v>
      </c>
      <c r="AV39" s="22">
        <f t="shared" si="1"/>
        <v>15000</v>
      </c>
      <c r="AW39" s="22">
        <f t="shared" si="2"/>
        <v>165000</v>
      </c>
      <c r="AX39" s="22">
        <f t="shared" si="3"/>
        <v>1150000</v>
      </c>
      <c r="AY39" s="22">
        <f t="shared" si="4"/>
        <v>115000</v>
      </c>
      <c r="AZ39" s="20">
        <f t="shared" si="5"/>
        <v>1265000</v>
      </c>
      <c r="BA39" s="22"/>
      <c r="BB39" s="21"/>
      <c r="BC39" s="22"/>
      <c r="BD39" s="21"/>
      <c r="BE39" s="21"/>
      <c r="BF39" s="21"/>
      <c r="BG39" s="33">
        <f t="shared" si="6"/>
        <v>0</v>
      </c>
      <c r="BH39" s="34">
        <f t="shared" si="7"/>
        <v>1265000</v>
      </c>
      <c r="BI39" s="19"/>
    </row>
    <row r="40" spans="1:61" s="4" customFormat="1" ht="27.75" customHeight="1">
      <c r="A40" s="65">
        <f t="shared" si="0"/>
        <v>36</v>
      </c>
      <c r="B40" s="37" t="s">
        <v>267</v>
      </c>
      <c r="C40" s="11" t="s">
        <v>421</v>
      </c>
      <c r="D40" s="68" t="s">
        <v>266</v>
      </c>
      <c r="E40" s="19" t="s">
        <v>94</v>
      </c>
      <c r="F40" s="19" t="s">
        <v>96</v>
      </c>
      <c r="G40" s="22" t="s">
        <v>99</v>
      </c>
      <c r="H40" s="19" t="s">
        <v>98</v>
      </c>
      <c r="I40" s="19" t="s">
        <v>98</v>
      </c>
      <c r="J40" s="19"/>
      <c r="K40" s="19">
        <v>1</v>
      </c>
      <c r="L40" s="19"/>
      <c r="M40" s="19">
        <v>1</v>
      </c>
      <c r="N40" s="19"/>
      <c r="O40" s="19"/>
      <c r="P40" s="19"/>
      <c r="Q40" s="19"/>
      <c r="R40" s="19">
        <v>1</v>
      </c>
      <c r="S40" s="19"/>
      <c r="T40" s="19"/>
      <c r="U40" s="19"/>
      <c r="V40" s="17">
        <v>1500000</v>
      </c>
      <c r="W40" s="17">
        <v>500000</v>
      </c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>
        <f t="shared" si="1"/>
        <v>0</v>
      </c>
      <c r="AW40" s="22">
        <f t="shared" si="2"/>
        <v>0</v>
      </c>
      <c r="AX40" s="22">
        <f t="shared" si="3"/>
        <v>500000</v>
      </c>
      <c r="AY40" s="22">
        <f t="shared" si="4"/>
        <v>50000</v>
      </c>
      <c r="AZ40" s="20">
        <f t="shared" si="5"/>
        <v>550000</v>
      </c>
      <c r="BA40" s="22">
        <v>550000</v>
      </c>
      <c r="BB40" s="21">
        <v>43061</v>
      </c>
      <c r="BC40" s="22"/>
      <c r="BD40" s="21"/>
      <c r="BE40" s="21"/>
      <c r="BF40" s="21"/>
      <c r="BG40" s="33">
        <f t="shared" si="6"/>
        <v>550000</v>
      </c>
      <c r="BH40" s="34">
        <f t="shared" si="7"/>
        <v>0</v>
      </c>
      <c r="BI40" s="19"/>
    </row>
    <row r="41" spans="1:61" s="4" customFormat="1" ht="27.75" customHeight="1">
      <c r="A41" s="65">
        <f t="shared" si="0"/>
        <v>37</v>
      </c>
      <c r="B41" s="37" t="s">
        <v>194</v>
      </c>
      <c r="C41" s="37" t="s">
        <v>390</v>
      </c>
      <c r="D41" s="68" t="s">
        <v>195</v>
      </c>
      <c r="E41" s="19" t="s">
        <v>94</v>
      </c>
      <c r="F41" s="19" t="s">
        <v>94</v>
      </c>
      <c r="G41" s="22" t="s">
        <v>94</v>
      </c>
      <c r="H41" s="19" t="s">
        <v>102</v>
      </c>
      <c r="I41" s="19" t="s">
        <v>98</v>
      </c>
      <c r="J41" s="19"/>
      <c r="K41" s="19">
        <v>1</v>
      </c>
      <c r="L41" s="19"/>
      <c r="M41" s="19">
        <v>1</v>
      </c>
      <c r="N41" s="19"/>
      <c r="O41" s="19"/>
      <c r="P41" s="19"/>
      <c r="Q41" s="19"/>
      <c r="R41" s="19">
        <v>1</v>
      </c>
      <c r="S41" s="19"/>
      <c r="T41" s="19"/>
      <c r="U41" s="19"/>
      <c r="V41" s="17">
        <v>1500000</v>
      </c>
      <c r="W41" s="17">
        <v>500000</v>
      </c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>
        <f t="shared" si="1"/>
        <v>0</v>
      </c>
      <c r="AW41" s="22">
        <f t="shared" si="2"/>
        <v>0</v>
      </c>
      <c r="AX41" s="22">
        <f t="shared" si="3"/>
        <v>500000</v>
      </c>
      <c r="AY41" s="22">
        <f t="shared" si="4"/>
        <v>50000</v>
      </c>
      <c r="AZ41" s="20">
        <f t="shared" si="5"/>
        <v>550000</v>
      </c>
      <c r="BA41" s="22">
        <v>550000</v>
      </c>
      <c r="BB41" s="21">
        <v>43059</v>
      </c>
      <c r="BC41" s="22"/>
      <c r="BD41" s="21"/>
      <c r="BE41" s="21"/>
      <c r="BF41" s="21"/>
      <c r="BG41" s="33">
        <f t="shared" si="6"/>
        <v>550000</v>
      </c>
      <c r="BH41" s="34">
        <f t="shared" si="7"/>
        <v>0</v>
      </c>
      <c r="BI41" s="19"/>
    </row>
    <row r="42" spans="1:61" s="4" customFormat="1" ht="27.75" customHeight="1">
      <c r="A42" s="65">
        <f t="shared" si="0"/>
        <v>38</v>
      </c>
      <c r="B42" s="37" t="s">
        <v>450</v>
      </c>
      <c r="C42" s="11" t="s">
        <v>449</v>
      </c>
      <c r="D42" s="70" t="s">
        <v>448</v>
      </c>
      <c r="E42" s="19" t="s">
        <v>98</v>
      </c>
      <c r="F42" s="19"/>
      <c r="G42" s="22"/>
      <c r="H42" s="19" t="s">
        <v>151</v>
      </c>
      <c r="I42" s="19" t="s">
        <v>210</v>
      </c>
      <c r="J42" s="19"/>
      <c r="K42" s="19">
        <v>14</v>
      </c>
      <c r="L42" s="19">
        <v>14</v>
      </c>
      <c r="M42" s="19"/>
      <c r="N42" s="19"/>
      <c r="O42" s="19"/>
      <c r="P42" s="19"/>
      <c r="Q42" s="19"/>
      <c r="R42" s="19"/>
      <c r="S42" s="19"/>
      <c r="T42" s="19"/>
      <c r="U42" s="19"/>
      <c r="V42" s="17"/>
      <c r="W42" s="17">
        <v>28000000</v>
      </c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>
        <f t="shared" si="1"/>
        <v>0</v>
      </c>
      <c r="AW42" s="22">
        <f t="shared" si="2"/>
        <v>0</v>
      </c>
      <c r="AX42" s="22">
        <f t="shared" si="3"/>
        <v>28000000</v>
      </c>
      <c r="AY42" s="22">
        <f t="shared" si="4"/>
        <v>2800000</v>
      </c>
      <c r="AZ42" s="20">
        <f t="shared" si="5"/>
        <v>30800000</v>
      </c>
      <c r="BA42" s="22">
        <v>30800000</v>
      </c>
      <c r="BB42" s="21">
        <v>43081</v>
      </c>
      <c r="BC42" s="22"/>
      <c r="BD42" s="21"/>
      <c r="BE42" s="21"/>
      <c r="BF42" s="21"/>
      <c r="BG42" s="33">
        <f t="shared" si="6"/>
        <v>30800000</v>
      </c>
      <c r="BH42" s="34">
        <f t="shared" si="7"/>
        <v>0</v>
      </c>
      <c r="BI42" s="19"/>
    </row>
    <row r="43" spans="1:61" s="4" customFormat="1" ht="27.75" customHeight="1">
      <c r="A43" s="65">
        <f t="shared" si="0"/>
        <v>39</v>
      </c>
      <c r="B43" s="37" t="s">
        <v>520</v>
      </c>
      <c r="C43" s="37" t="s">
        <v>412</v>
      </c>
      <c r="D43" s="75" t="s">
        <v>521</v>
      </c>
      <c r="E43" s="19" t="s">
        <v>101</v>
      </c>
      <c r="F43" s="19"/>
      <c r="G43" s="22"/>
      <c r="H43" s="19"/>
      <c r="I43" s="19"/>
      <c r="J43" s="19"/>
      <c r="K43" s="19">
        <v>1</v>
      </c>
      <c r="L43" s="19"/>
      <c r="M43" s="19">
        <v>1</v>
      </c>
      <c r="N43" s="19"/>
      <c r="O43" s="19"/>
      <c r="P43" s="19"/>
      <c r="Q43" s="19"/>
      <c r="R43" s="19">
        <v>1</v>
      </c>
      <c r="S43" s="19"/>
      <c r="T43" s="19"/>
      <c r="U43" s="19"/>
      <c r="V43" s="17">
        <v>2000000</v>
      </c>
      <c r="W43" s="17">
        <v>0</v>
      </c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>
        <f t="shared" si="1"/>
        <v>0</v>
      </c>
      <c r="AW43" s="22">
        <f t="shared" si="2"/>
        <v>0</v>
      </c>
      <c r="AX43" s="22">
        <f t="shared" si="3"/>
        <v>0</v>
      </c>
      <c r="AY43" s="22">
        <f t="shared" si="4"/>
        <v>0</v>
      </c>
      <c r="AZ43" s="20">
        <f t="shared" si="5"/>
        <v>0</v>
      </c>
      <c r="BA43" s="22"/>
      <c r="BB43" s="21"/>
      <c r="BC43" s="22"/>
      <c r="BD43" s="21"/>
      <c r="BE43" s="21"/>
      <c r="BF43" s="21"/>
      <c r="BG43" s="33">
        <f t="shared" si="6"/>
        <v>0</v>
      </c>
      <c r="BH43" s="34">
        <f t="shared" si="7"/>
        <v>0</v>
      </c>
      <c r="BI43" s="19"/>
    </row>
    <row r="44" spans="1:61" s="4" customFormat="1" ht="27.75" customHeight="1">
      <c r="A44" s="65">
        <f t="shared" si="0"/>
        <v>40</v>
      </c>
      <c r="B44" s="37" t="s">
        <v>316</v>
      </c>
      <c r="C44" s="11" t="s">
        <v>417</v>
      </c>
      <c r="D44" s="68" t="s">
        <v>317</v>
      </c>
      <c r="E44" s="19" t="s">
        <v>105</v>
      </c>
      <c r="F44" s="19"/>
      <c r="G44" s="22"/>
      <c r="H44" s="19"/>
      <c r="I44" s="19"/>
      <c r="J44" s="19"/>
      <c r="K44" s="19">
        <v>1</v>
      </c>
      <c r="L44" s="19"/>
      <c r="M44" s="19"/>
      <c r="N44" s="19"/>
      <c r="O44" s="19"/>
      <c r="P44" s="19"/>
      <c r="Q44" s="19"/>
      <c r="R44" s="19">
        <v>1</v>
      </c>
      <c r="S44" s="19"/>
      <c r="T44" s="19"/>
      <c r="U44" s="19"/>
      <c r="V44" s="17">
        <v>2000000</v>
      </c>
      <c r="W44" s="17">
        <v>0</v>
      </c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>
        <f t="shared" si="1"/>
        <v>0</v>
      </c>
      <c r="AW44" s="22">
        <f t="shared" si="2"/>
        <v>0</v>
      </c>
      <c r="AX44" s="22">
        <f t="shared" si="3"/>
        <v>0</v>
      </c>
      <c r="AY44" s="22">
        <f t="shared" si="4"/>
        <v>0</v>
      </c>
      <c r="AZ44" s="20">
        <f t="shared" si="5"/>
        <v>0</v>
      </c>
      <c r="BA44" s="22"/>
      <c r="BB44" s="21"/>
      <c r="BC44" s="22"/>
      <c r="BD44" s="21"/>
      <c r="BE44" s="21"/>
      <c r="BF44" s="21"/>
      <c r="BG44" s="33">
        <f t="shared" si="6"/>
        <v>0</v>
      </c>
      <c r="BH44" s="34">
        <f t="shared" si="7"/>
        <v>0</v>
      </c>
      <c r="BI44" s="19"/>
    </row>
    <row r="45" spans="1:61" s="4" customFormat="1" ht="27.75" customHeight="1">
      <c r="A45" s="65">
        <f t="shared" si="0"/>
        <v>41</v>
      </c>
      <c r="B45" s="37" t="s">
        <v>107</v>
      </c>
      <c r="C45" s="37" t="s">
        <v>386</v>
      </c>
      <c r="D45" s="76" t="s">
        <v>135</v>
      </c>
      <c r="E45" s="19" t="s">
        <v>105</v>
      </c>
      <c r="F45" s="19" t="s">
        <v>141</v>
      </c>
      <c r="G45" s="22"/>
      <c r="H45" s="19"/>
      <c r="I45" s="19"/>
      <c r="J45" s="40"/>
      <c r="K45" s="19">
        <f>SUM(L45:U45)</f>
        <v>3</v>
      </c>
      <c r="L45" s="19"/>
      <c r="M45" s="19">
        <v>3</v>
      </c>
      <c r="N45" s="19"/>
      <c r="O45" s="19"/>
      <c r="P45" s="19"/>
      <c r="Q45" s="19"/>
      <c r="R45" s="19"/>
      <c r="S45" s="19"/>
      <c r="T45" s="19"/>
      <c r="U45" s="19"/>
      <c r="V45" s="17">
        <v>6000000</v>
      </c>
      <c r="W45" s="17">
        <v>0</v>
      </c>
      <c r="X45" s="22">
        <v>1</v>
      </c>
      <c r="Y45" s="22"/>
      <c r="Z45" s="22"/>
      <c r="AA45" s="22"/>
      <c r="AB45" s="22"/>
      <c r="AC45" s="22"/>
      <c r="AD45" s="22"/>
      <c r="AE45" s="22"/>
      <c r="AF45" s="22">
        <v>30000</v>
      </c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>
        <v>30000</v>
      </c>
      <c r="AV45" s="22">
        <f t="shared" si="1"/>
        <v>3000</v>
      </c>
      <c r="AW45" s="22">
        <f t="shared" si="2"/>
        <v>33000</v>
      </c>
      <c r="AX45" s="22">
        <f t="shared" si="3"/>
        <v>30000</v>
      </c>
      <c r="AY45" s="22">
        <f t="shared" si="4"/>
        <v>3000</v>
      </c>
      <c r="AZ45" s="20">
        <f t="shared" si="5"/>
        <v>33000</v>
      </c>
      <c r="BA45" s="22"/>
      <c r="BB45" s="21"/>
      <c r="BC45" s="22"/>
      <c r="BD45" s="21"/>
      <c r="BE45" s="21"/>
      <c r="BF45" s="21"/>
      <c r="BG45" s="33">
        <f t="shared" si="6"/>
        <v>0</v>
      </c>
      <c r="BH45" s="34">
        <f t="shared" si="7"/>
        <v>33000</v>
      </c>
      <c r="BI45" s="19"/>
    </row>
    <row r="46" spans="1:61" s="4" customFormat="1" ht="27.75" customHeight="1">
      <c r="A46" s="65">
        <f t="shared" si="0"/>
        <v>42</v>
      </c>
      <c r="B46" s="37" t="s">
        <v>611</v>
      </c>
      <c r="C46" s="37" t="s">
        <v>640</v>
      </c>
      <c r="D46" s="68" t="s">
        <v>601</v>
      </c>
      <c r="E46" s="19"/>
      <c r="F46" s="19"/>
      <c r="G46" s="22"/>
      <c r="H46" s="19"/>
      <c r="I46" s="19"/>
      <c r="J46" s="40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7"/>
      <c r="W46" s="17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0"/>
      <c r="BA46" s="22"/>
      <c r="BB46" s="21"/>
      <c r="BC46" s="22"/>
      <c r="BD46" s="21"/>
      <c r="BE46" s="21"/>
      <c r="BF46" s="21"/>
      <c r="BG46" s="33"/>
      <c r="BH46" s="34"/>
      <c r="BI46" s="19"/>
    </row>
    <row r="47" spans="1:61" s="4" customFormat="1" ht="27.75" customHeight="1">
      <c r="A47" s="65">
        <f t="shared" si="0"/>
        <v>43</v>
      </c>
      <c r="B47" s="37" t="s">
        <v>470</v>
      </c>
      <c r="C47" s="37" t="s">
        <v>513</v>
      </c>
      <c r="D47" s="68" t="s">
        <v>516</v>
      </c>
      <c r="E47" s="19" t="s">
        <v>105</v>
      </c>
      <c r="F47" s="19" t="s">
        <v>108</v>
      </c>
      <c r="G47" s="22" t="s">
        <v>212</v>
      </c>
      <c r="H47" s="19"/>
      <c r="I47" s="19" t="s">
        <v>212</v>
      </c>
      <c r="J47" s="19" t="s">
        <v>211</v>
      </c>
      <c r="K47" s="19">
        <v>2</v>
      </c>
      <c r="L47" s="19"/>
      <c r="M47" s="19">
        <v>2</v>
      </c>
      <c r="N47" s="19"/>
      <c r="O47" s="19"/>
      <c r="P47" s="19"/>
      <c r="Q47" s="19"/>
      <c r="R47" s="19"/>
      <c r="S47" s="19"/>
      <c r="T47" s="19"/>
      <c r="U47" s="19"/>
      <c r="V47" s="17">
        <v>3120000</v>
      </c>
      <c r="W47" s="17">
        <v>880000</v>
      </c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>
        <f t="shared" si="1"/>
        <v>0</v>
      </c>
      <c r="AW47" s="22">
        <f t="shared" si="2"/>
        <v>0</v>
      </c>
      <c r="AX47" s="22">
        <v>800000</v>
      </c>
      <c r="AY47" s="22">
        <f t="shared" si="4"/>
        <v>80000</v>
      </c>
      <c r="AZ47" s="20">
        <f t="shared" si="5"/>
        <v>880000</v>
      </c>
      <c r="BA47" s="22">
        <v>440000</v>
      </c>
      <c r="BB47" s="21">
        <v>43095</v>
      </c>
      <c r="BC47" s="22"/>
      <c r="BD47" s="21"/>
      <c r="BE47" s="21"/>
      <c r="BF47" s="21"/>
      <c r="BG47" s="33">
        <f t="shared" si="6"/>
        <v>440000</v>
      </c>
      <c r="BH47" s="34">
        <f t="shared" si="7"/>
        <v>440000</v>
      </c>
      <c r="BI47" s="19"/>
    </row>
    <row r="48" spans="1:61" s="4" customFormat="1" ht="27.75" customHeight="1">
      <c r="A48" s="65">
        <f t="shared" si="0"/>
        <v>44</v>
      </c>
      <c r="B48" s="37" t="s">
        <v>314</v>
      </c>
      <c r="C48" s="11" t="s">
        <v>416</v>
      </c>
      <c r="D48" s="70" t="s">
        <v>451</v>
      </c>
      <c r="E48" s="19" t="s">
        <v>108</v>
      </c>
      <c r="F48" s="19"/>
      <c r="G48" s="22"/>
      <c r="H48" s="19"/>
      <c r="I48" s="19"/>
      <c r="J48" s="19"/>
      <c r="K48" s="19">
        <v>1</v>
      </c>
      <c r="L48" s="19"/>
      <c r="M48" s="19"/>
      <c r="N48" s="19"/>
      <c r="O48" s="19"/>
      <c r="P48" s="19"/>
      <c r="Q48" s="19"/>
      <c r="R48" s="19">
        <v>1</v>
      </c>
      <c r="S48" s="19"/>
      <c r="T48" s="19"/>
      <c r="U48" s="19"/>
      <c r="V48" s="17">
        <v>2000000</v>
      </c>
      <c r="W48" s="17">
        <v>0</v>
      </c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>
        <v>0</v>
      </c>
      <c r="AV48" s="22">
        <f t="shared" si="1"/>
        <v>0</v>
      </c>
      <c r="AW48" s="22">
        <f t="shared" si="2"/>
        <v>0</v>
      </c>
      <c r="AX48" s="22">
        <f t="shared" si="3"/>
        <v>0</v>
      </c>
      <c r="AY48" s="22">
        <f t="shared" si="4"/>
        <v>0</v>
      </c>
      <c r="AZ48" s="20">
        <f t="shared" si="5"/>
        <v>0</v>
      </c>
      <c r="BA48" s="22"/>
      <c r="BB48" s="21"/>
      <c r="BC48" s="22"/>
      <c r="BD48" s="21"/>
      <c r="BE48" s="21"/>
      <c r="BF48" s="21"/>
      <c r="BG48" s="33">
        <f t="shared" si="6"/>
        <v>0</v>
      </c>
      <c r="BH48" s="34">
        <f t="shared" si="7"/>
        <v>0</v>
      </c>
      <c r="BI48" s="19"/>
    </row>
    <row r="49" spans="1:61" s="4" customFormat="1" ht="27.75" customHeight="1">
      <c r="A49" s="65">
        <f t="shared" si="0"/>
        <v>45</v>
      </c>
      <c r="B49" s="69" t="s">
        <v>534</v>
      </c>
      <c r="C49" s="37" t="s">
        <v>426</v>
      </c>
      <c r="D49" s="68" t="s">
        <v>535</v>
      </c>
      <c r="E49" s="19" t="s">
        <v>111</v>
      </c>
      <c r="F49" s="19"/>
      <c r="G49" s="19"/>
      <c r="H49" s="19"/>
      <c r="I49" s="19"/>
      <c r="J49" s="41" t="s">
        <v>277</v>
      </c>
      <c r="K49" s="19">
        <v>4</v>
      </c>
      <c r="L49" s="27"/>
      <c r="M49" s="19">
        <v>4</v>
      </c>
      <c r="N49" s="27"/>
      <c r="O49" s="27"/>
      <c r="P49" s="27"/>
      <c r="Q49" s="27"/>
      <c r="R49" s="27"/>
      <c r="S49" s="27"/>
      <c r="T49" s="27"/>
      <c r="U49" s="27"/>
      <c r="V49" s="42">
        <v>6800000</v>
      </c>
      <c r="W49" s="42">
        <v>1200000</v>
      </c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2"/>
      <c r="AK49" s="22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2">
        <f t="shared" si="1"/>
        <v>0</v>
      </c>
      <c r="AW49" s="22">
        <f t="shared" si="2"/>
        <v>0</v>
      </c>
      <c r="AX49" s="22">
        <f t="shared" si="3"/>
        <v>1200000</v>
      </c>
      <c r="AY49" s="22">
        <f t="shared" si="4"/>
        <v>120000</v>
      </c>
      <c r="AZ49" s="20">
        <f t="shared" si="5"/>
        <v>1320000</v>
      </c>
      <c r="BA49" s="20"/>
      <c r="BB49" s="21"/>
      <c r="BC49" s="22"/>
      <c r="BD49" s="21"/>
      <c r="BE49" s="22"/>
      <c r="BF49" s="21"/>
      <c r="BG49" s="33">
        <f t="shared" si="6"/>
        <v>0</v>
      </c>
      <c r="BH49" s="34">
        <f t="shared" si="7"/>
        <v>1320000</v>
      </c>
      <c r="BI49" s="19"/>
    </row>
    <row r="50" spans="1:61" s="4" customFormat="1" ht="27.75" customHeight="1">
      <c r="A50" s="65">
        <f t="shared" si="0"/>
        <v>46</v>
      </c>
      <c r="B50" s="69" t="s">
        <v>557</v>
      </c>
      <c r="C50" s="37" t="s">
        <v>559</v>
      </c>
      <c r="D50" s="68" t="s">
        <v>558</v>
      </c>
      <c r="E50" s="19" t="s">
        <v>111</v>
      </c>
      <c r="F50" s="19" t="s">
        <v>151</v>
      </c>
      <c r="G50" s="22" t="s">
        <v>154</v>
      </c>
      <c r="H50" s="19"/>
      <c r="I50" s="19" t="s">
        <v>154</v>
      </c>
      <c r="J50" s="19" t="s">
        <v>176</v>
      </c>
      <c r="K50" s="19">
        <f>SUM(L50:U50)</f>
        <v>4</v>
      </c>
      <c r="L50" s="19">
        <v>4</v>
      </c>
      <c r="M50" s="19"/>
      <c r="N50" s="19"/>
      <c r="O50" s="19"/>
      <c r="P50" s="19"/>
      <c r="Q50" s="19"/>
      <c r="R50" s="19"/>
      <c r="S50" s="19"/>
      <c r="T50" s="19"/>
      <c r="U50" s="19"/>
      <c r="V50" s="17">
        <v>5000000</v>
      </c>
      <c r="W50" s="17">
        <v>1000000</v>
      </c>
      <c r="X50" s="22">
        <v>3</v>
      </c>
      <c r="Y50" s="22"/>
      <c r="Z50" s="22"/>
      <c r="AA50" s="22"/>
      <c r="AB50" s="22"/>
      <c r="AC50" s="22"/>
      <c r="AD50" s="22"/>
      <c r="AE50" s="22"/>
      <c r="AF50" s="22">
        <v>90000</v>
      </c>
      <c r="AG50" s="22"/>
      <c r="AH50" s="22"/>
      <c r="AI50" s="22"/>
      <c r="AJ50" s="22">
        <v>1</v>
      </c>
      <c r="AK50" s="22">
        <v>100000</v>
      </c>
      <c r="AL50" s="22"/>
      <c r="AM50" s="22"/>
      <c r="AN50" s="22"/>
      <c r="AO50" s="22"/>
      <c r="AP50" s="22"/>
      <c r="AQ50" s="22"/>
      <c r="AR50" s="22"/>
      <c r="AS50" s="22"/>
      <c r="AT50" s="22"/>
      <c r="AU50" s="22">
        <v>190000</v>
      </c>
      <c r="AV50" s="22">
        <f t="shared" si="1"/>
        <v>19000</v>
      </c>
      <c r="AW50" s="22">
        <f t="shared" si="2"/>
        <v>209000</v>
      </c>
      <c r="AX50" s="22">
        <f t="shared" si="3"/>
        <v>1190000</v>
      </c>
      <c r="AY50" s="22">
        <f t="shared" si="4"/>
        <v>119000</v>
      </c>
      <c r="AZ50" s="20">
        <f t="shared" si="5"/>
        <v>1309000</v>
      </c>
      <c r="BA50" s="22">
        <v>1309000</v>
      </c>
      <c r="BB50" s="21">
        <v>43082</v>
      </c>
      <c r="BC50" s="22"/>
      <c r="BD50" s="21"/>
      <c r="BE50" s="21"/>
      <c r="BF50" s="21"/>
      <c r="BG50" s="33">
        <f t="shared" si="6"/>
        <v>1309000</v>
      </c>
      <c r="BH50" s="34">
        <f t="shared" si="7"/>
        <v>0</v>
      </c>
      <c r="BI50" s="19"/>
    </row>
    <row r="51" spans="1:61" s="4" customFormat="1" ht="27.75" customHeight="1">
      <c r="A51" s="65">
        <f t="shared" si="0"/>
        <v>47</v>
      </c>
      <c r="B51" s="69" t="s">
        <v>530</v>
      </c>
      <c r="C51" s="37" t="s">
        <v>562</v>
      </c>
      <c r="D51" s="70" t="s">
        <v>531</v>
      </c>
      <c r="E51" s="19" t="s">
        <v>111</v>
      </c>
      <c r="F51" s="19" t="s">
        <v>183</v>
      </c>
      <c r="G51" s="22" t="s">
        <v>213</v>
      </c>
      <c r="H51" s="19"/>
      <c r="I51" s="19"/>
      <c r="J51" s="19" t="s">
        <v>177</v>
      </c>
      <c r="K51" s="19">
        <f>SUM(L51:U51)</f>
        <v>2</v>
      </c>
      <c r="L51" s="19">
        <v>2</v>
      </c>
      <c r="M51" s="19"/>
      <c r="N51" s="19"/>
      <c r="O51" s="19"/>
      <c r="P51" s="19"/>
      <c r="Q51" s="19"/>
      <c r="R51" s="19"/>
      <c r="S51" s="19"/>
      <c r="T51" s="19"/>
      <c r="U51" s="19"/>
      <c r="V51" s="17">
        <v>2500000</v>
      </c>
      <c r="W51" s="17">
        <v>500000</v>
      </c>
      <c r="X51" s="22"/>
      <c r="Y51" s="22"/>
      <c r="Z51" s="22"/>
      <c r="AA51" s="22">
        <v>1</v>
      </c>
      <c r="AB51" s="22"/>
      <c r="AC51" s="22"/>
      <c r="AD51" s="22"/>
      <c r="AE51" s="22"/>
      <c r="AF51" s="22">
        <v>50000</v>
      </c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>
        <v>50000</v>
      </c>
      <c r="AV51" s="22">
        <f t="shared" si="1"/>
        <v>5000</v>
      </c>
      <c r="AW51" s="22">
        <f t="shared" si="2"/>
        <v>55000</v>
      </c>
      <c r="AX51" s="22">
        <f t="shared" si="3"/>
        <v>550000</v>
      </c>
      <c r="AY51" s="22">
        <f t="shared" si="4"/>
        <v>55000</v>
      </c>
      <c r="AZ51" s="20">
        <f t="shared" si="5"/>
        <v>605000</v>
      </c>
      <c r="BA51" s="22">
        <v>605000</v>
      </c>
      <c r="BB51" s="21">
        <v>43096</v>
      </c>
      <c r="BC51" s="22"/>
      <c r="BD51" s="21"/>
      <c r="BE51" s="21"/>
      <c r="BF51" s="21"/>
      <c r="BG51" s="33">
        <f t="shared" si="6"/>
        <v>605000</v>
      </c>
      <c r="BH51" s="34">
        <f t="shared" si="7"/>
        <v>0</v>
      </c>
      <c r="BI51" s="19"/>
    </row>
    <row r="52" spans="1:61" s="4" customFormat="1" ht="27.75" customHeight="1">
      <c r="A52" s="65">
        <f t="shared" si="0"/>
        <v>48</v>
      </c>
      <c r="B52" s="37" t="s">
        <v>255</v>
      </c>
      <c r="C52" s="37" t="s">
        <v>402</v>
      </c>
      <c r="D52" s="68" t="s">
        <v>256</v>
      </c>
      <c r="E52" s="19" t="s">
        <v>111</v>
      </c>
      <c r="F52" s="19" t="s">
        <v>140</v>
      </c>
      <c r="G52" s="22"/>
      <c r="H52" s="19"/>
      <c r="I52" s="19"/>
      <c r="J52" s="19" t="s">
        <v>278</v>
      </c>
      <c r="K52" s="19">
        <v>6</v>
      </c>
      <c r="L52" s="19"/>
      <c r="M52" s="19"/>
      <c r="N52" s="19"/>
      <c r="O52" s="19">
        <v>6</v>
      </c>
      <c r="P52" s="19"/>
      <c r="Q52" s="19"/>
      <c r="R52" s="19"/>
      <c r="S52" s="19"/>
      <c r="T52" s="19"/>
      <c r="U52" s="19"/>
      <c r="V52" s="17">
        <v>13500000</v>
      </c>
      <c r="W52" s="17">
        <v>1500000</v>
      </c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>
        <v>1</v>
      </c>
      <c r="AK52" s="22">
        <v>100000</v>
      </c>
      <c r="AL52" s="22">
        <v>1</v>
      </c>
      <c r="AM52" s="22">
        <v>150000</v>
      </c>
      <c r="AN52" s="22"/>
      <c r="AO52" s="22"/>
      <c r="AP52" s="22"/>
      <c r="AQ52" s="22"/>
      <c r="AR52" s="22"/>
      <c r="AS52" s="22"/>
      <c r="AT52" s="22"/>
      <c r="AU52" s="22">
        <v>250000</v>
      </c>
      <c r="AV52" s="22">
        <f t="shared" si="1"/>
        <v>25000</v>
      </c>
      <c r="AW52" s="22">
        <f t="shared" si="2"/>
        <v>275000</v>
      </c>
      <c r="AX52" s="22">
        <f t="shared" si="3"/>
        <v>1750000</v>
      </c>
      <c r="AY52" s="22">
        <f t="shared" si="4"/>
        <v>175000</v>
      </c>
      <c r="AZ52" s="20">
        <f t="shared" si="5"/>
        <v>1925000</v>
      </c>
      <c r="BA52" s="22"/>
      <c r="BB52" s="21"/>
      <c r="BC52" s="22"/>
      <c r="BD52" s="21"/>
      <c r="BE52" s="21"/>
      <c r="BF52" s="21"/>
      <c r="BG52" s="33">
        <f t="shared" si="6"/>
        <v>0</v>
      </c>
      <c r="BH52" s="34">
        <f t="shared" si="7"/>
        <v>1925000</v>
      </c>
      <c r="BI52" s="19"/>
    </row>
    <row r="53" spans="1:61" s="4" customFormat="1" ht="27" customHeight="1">
      <c r="A53" s="65">
        <f t="shared" si="0"/>
        <v>49</v>
      </c>
      <c r="B53" s="37" t="s">
        <v>225</v>
      </c>
      <c r="C53" s="37" t="s">
        <v>380</v>
      </c>
      <c r="D53" s="68" t="s">
        <v>226</v>
      </c>
      <c r="E53" s="19" t="s">
        <v>108</v>
      </c>
      <c r="F53" s="19" t="s">
        <v>141</v>
      </c>
      <c r="G53" s="22"/>
      <c r="H53" s="19"/>
      <c r="I53" s="19"/>
      <c r="J53" s="19"/>
      <c r="K53" s="19">
        <f>SUM(L53:U53)</f>
        <v>2</v>
      </c>
      <c r="L53" s="19"/>
      <c r="M53" s="19">
        <v>2</v>
      </c>
      <c r="N53" s="19"/>
      <c r="O53" s="19"/>
      <c r="P53" s="19"/>
      <c r="Q53" s="19"/>
      <c r="R53" s="19"/>
      <c r="S53" s="19"/>
      <c r="T53" s="19"/>
      <c r="U53" s="19"/>
      <c r="V53" s="17">
        <v>3200000</v>
      </c>
      <c r="W53" s="17">
        <v>800000</v>
      </c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>
        <f t="shared" si="1"/>
        <v>0</v>
      </c>
      <c r="AW53" s="22">
        <f t="shared" si="2"/>
        <v>0</v>
      </c>
      <c r="AX53" s="22">
        <f t="shared" si="3"/>
        <v>800000</v>
      </c>
      <c r="AY53" s="22">
        <f t="shared" si="4"/>
        <v>80000</v>
      </c>
      <c r="AZ53" s="20">
        <f t="shared" si="5"/>
        <v>880000</v>
      </c>
      <c r="BA53" s="22"/>
      <c r="BB53" s="21"/>
      <c r="BC53" s="22"/>
      <c r="BD53" s="21"/>
      <c r="BE53" s="21"/>
      <c r="BF53" s="21"/>
      <c r="BG53" s="33">
        <f t="shared" si="6"/>
        <v>0</v>
      </c>
      <c r="BH53" s="34">
        <f t="shared" si="7"/>
        <v>880000</v>
      </c>
      <c r="BI53" s="19"/>
    </row>
    <row r="54" spans="1:61" s="4" customFormat="1" ht="27.75" customHeight="1">
      <c r="A54" s="65">
        <f t="shared" si="0"/>
        <v>50</v>
      </c>
      <c r="B54" s="37" t="s">
        <v>52</v>
      </c>
      <c r="C54" s="37" t="s">
        <v>352</v>
      </c>
      <c r="D54" s="75" t="s">
        <v>117</v>
      </c>
      <c r="E54" s="19" t="s">
        <v>144</v>
      </c>
      <c r="F54" s="19" t="s">
        <v>144</v>
      </c>
      <c r="G54" s="22" t="s">
        <v>150</v>
      </c>
      <c r="H54" s="19"/>
      <c r="I54" s="19" t="s">
        <v>150</v>
      </c>
      <c r="J54" s="19"/>
      <c r="K54" s="19">
        <v>2</v>
      </c>
      <c r="L54" s="19"/>
      <c r="M54" s="19">
        <v>2</v>
      </c>
      <c r="N54" s="19"/>
      <c r="O54" s="19"/>
      <c r="P54" s="19"/>
      <c r="Q54" s="19"/>
      <c r="R54" s="19"/>
      <c r="S54" s="19"/>
      <c r="T54" s="19"/>
      <c r="U54" s="19"/>
      <c r="V54" s="17">
        <v>3200000</v>
      </c>
      <c r="W54" s="17">
        <v>800000</v>
      </c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>
        <f t="shared" si="1"/>
        <v>0</v>
      </c>
      <c r="AW54" s="22">
        <f t="shared" si="2"/>
        <v>0</v>
      </c>
      <c r="AX54" s="22">
        <f t="shared" si="3"/>
        <v>800000</v>
      </c>
      <c r="AY54" s="22">
        <f t="shared" si="4"/>
        <v>80000</v>
      </c>
      <c r="AZ54" s="20">
        <f t="shared" si="5"/>
        <v>880000</v>
      </c>
      <c r="BA54" s="22">
        <v>880000</v>
      </c>
      <c r="BB54" s="21">
        <v>43076</v>
      </c>
      <c r="BC54" s="22"/>
      <c r="BD54" s="21"/>
      <c r="BE54" s="21"/>
      <c r="BF54" s="21"/>
      <c r="BG54" s="33">
        <f t="shared" si="6"/>
        <v>880000</v>
      </c>
      <c r="BH54" s="34">
        <f t="shared" si="7"/>
        <v>0</v>
      </c>
      <c r="BI54" s="19"/>
    </row>
    <row r="55" spans="1:61" s="4" customFormat="1" ht="27.75" customHeight="1">
      <c r="A55" s="65">
        <f t="shared" si="0"/>
        <v>51</v>
      </c>
      <c r="B55" s="37" t="s">
        <v>498</v>
      </c>
      <c r="C55" s="37" t="s">
        <v>506</v>
      </c>
      <c r="D55" s="68" t="s">
        <v>499</v>
      </c>
      <c r="E55" s="19" t="s">
        <v>146</v>
      </c>
      <c r="F55" s="19" t="s">
        <v>150</v>
      </c>
      <c r="G55" s="22"/>
      <c r="H55" s="19"/>
      <c r="I55" s="19" t="s">
        <v>259</v>
      </c>
      <c r="J55" s="19"/>
      <c r="K55" s="19">
        <v>2</v>
      </c>
      <c r="L55" s="19">
        <v>2</v>
      </c>
      <c r="M55" s="19"/>
      <c r="N55" s="19"/>
      <c r="O55" s="19"/>
      <c r="P55" s="19"/>
      <c r="Q55" s="19"/>
      <c r="R55" s="19"/>
      <c r="S55" s="19"/>
      <c r="T55" s="19"/>
      <c r="U55" s="19"/>
      <c r="V55" s="17">
        <v>2500000</v>
      </c>
      <c r="W55" s="17">
        <v>500000</v>
      </c>
      <c r="X55" s="22">
        <v>1</v>
      </c>
      <c r="Y55" s="22"/>
      <c r="Z55" s="22"/>
      <c r="AA55" s="22"/>
      <c r="AB55" s="22"/>
      <c r="AC55" s="22"/>
      <c r="AD55" s="22"/>
      <c r="AE55" s="22"/>
      <c r="AF55" s="22">
        <v>30000</v>
      </c>
      <c r="AG55" s="22"/>
      <c r="AH55" s="22"/>
      <c r="AI55" s="22"/>
      <c r="AJ55" s="22">
        <v>1</v>
      </c>
      <c r="AK55" s="22">
        <v>100000</v>
      </c>
      <c r="AL55" s="22"/>
      <c r="AM55" s="22"/>
      <c r="AN55" s="22"/>
      <c r="AO55" s="22"/>
      <c r="AP55" s="22"/>
      <c r="AQ55" s="22"/>
      <c r="AR55" s="22"/>
      <c r="AS55" s="22"/>
      <c r="AT55" s="22"/>
      <c r="AU55" s="22">
        <f>AF55+AI55+AK55+AM55+AO55+AT55</f>
        <v>130000</v>
      </c>
      <c r="AV55" s="22">
        <f t="shared" si="1"/>
        <v>13000</v>
      </c>
      <c r="AW55" s="22">
        <f t="shared" si="2"/>
        <v>143000</v>
      </c>
      <c r="AX55" s="22">
        <f t="shared" si="3"/>
        <v>630000</v>
      </c>
      <c r="AY55" s="22">
        <f t="shared" si="4"/>
        <v>63000</v>
      </c>
      <c r="AZ55" s="20">
        <f t="shared" si="5"/>
        <v>693000</v>
      </c>
      <c r="BA55" s="22">
        <v>693000</v>
      </c>
      <c r="BB55" s="21">
        <v>43112</v>
      </c>
      <c r="BC55" s="22"/>
      <c r="BD55" s="21"/>
      <c r="BE55" s="21"/>
      <c r="BF55" s="21"/>
      <c r="BG55" s="33">
        <f t="shared" si="6"/>
        <v>693000</v>
      </c>
      <c r="BH55" s="34">
        <f t="shared" si="7"/>
        <v>0</v>
      </c>
      <c r="BI55" s="19"/>
    </row>
    <row r="56" spans="1:61" s="4" customFormat="1" ht="27.75" customHeight="1">
      <c r="A56" s="65">
        <f t="shared" si="0"/>
        <v>52</v>
      </c>
      <c r="B56" s="37" t="s">
        <v>532</v>
      </c>
      <c r="C56" s="37" t="s">
        <v>670</v>
      </c>
      <c r="D56" s="68" t="s">
        <v>533</v>
      </c>
      <c r="E56" s="19"/>
      <c r="F56" s="19"/>
      <c r="G56" s="2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7"/>
      <c r="W56" s="17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0"/>
      <c r="BA56" s="22"/>
      <c r="BB56" s="21"/>
      <c r="BC56" s="22"/>
      <c r="BD56" s="21"/>
      <c r="BE56" s="21"/>
      <c r="BF56" s="21"/>
      <c r="BG56" s="33"/>
      <c r="BH56" s="34"/>
      <c r="BI56" s="19"/>
    </row>
    <row r="57" spans="1:61" s="4" customFormat="1" ht="27.75" customHeight="1">
      <c r="A57" s="65">
        <f t="shared" si="0"/>
        <v>53</v>
      </c>
      <c r="B57" s="37" t="s">
        <v>90</v>
      </c>
      <c r="C57" s="37" t="s">
        <v>372</v>
      </c>
      <c r="D57" s="70" t="s">
        <v>466</v>
      </c>
      <c r="E57" s="19" t="s">
        <v>150</v>
      </c>
      <c r="F57" s="19" t="s">
        <v>150</v>
      </c>
      <c r="G57" s="22" t="s">
        <v>273</v>
      </c>
      <c r="H57" s="19"/>
      <c r="I57" s="19" t="s">
        <v>272</v>
      </c>
      <c r="J57" s="19"/>
      <c r="K57" s="19">
        <f aca="true" t="shared" si="8" ref="K57:K71">SUM(L57:U57)</f>
        <v>2</v>
      </c>
      <c r="L57" s="19">
        <v>2</v>
      </c>
      <c r="M57" s="19"/>
      <c r="N57" s="19"/>
      <c r="O57" s="19"/>
      <c r="P57" s="19"/>
      <c r="Q57" s="19"/>
      <c r="R57" s="19"/>
      <c r="S57" s="19"/>
      <c r="T57" s="19"/>
      <c r="U57" s="19"/>
      <c r="V57" s="17">
        <v>2500000</v>
      </c>
      <c r="W57" s="17">
        <v>500000</v>
      </c>
      <c r="X57" s="22">
        <v>1</v>
      </c>
      <c r="Y57" s="22"/>
      <c r="Z57" s="22"/>
      <c r="AA57" s="22"/>
      <c r="AB57" s="22"/>
      <c r="AC57" s="22"/>
      <c r="AD57" s="22"/>
      <c r="AE57" s="22"/>
      <c r="AF57" s="22">
        <v>30000</v>
      </c>
      <c r="AG57" s="22"/>
      <c r="AH57" s="22"/>
      <c r="AI57" s="22"/>
      <c r="AJ57" s="22">
        <v>1</v>
      </c>
      <c r="AK57" s="22">
        <v>100000</v>
      </c>
      <c r="AL57" s="22"/>
      <c r="AM57" s="22"/>
      <c r="AN57" s="22"/>
      <c r="AO57" s="22"/>
      <c r="AP57" s="22"/>
      <c r="AQ57" s="22"/>
      <c r="AR57" s="22"/>
      <c r="AS57" s="22"/>
      <c r="AT57" s="22"/>
      <c r="AU57" s="22">
        <v>130000</v>
      </c>
      <c r="AV57" s="22">
        <f t="shared" si="1"/>
        <v>13000</v>
      </c>
      <c r="AW57" s="22">
        <f t="shared" si="2"/>
        <v>143000</v>
      </c>
      <c r="AX57" s="22">
        <f t="shared" si="3"/>
        <v>630000</v>
      </c>
      <c r="AY57" s="22">
        <f t="shared" si="4"/>
        <v>63000</v>
      </c>
      <c r="AZ57" s="20">
        <f t="shared" si="5"/>
        <v>693000</v>
      </c>
      <c r="BA57" s="22">
        <v>693000</v>
      </c>
      <c r="BB57" s="21">
        <v>43109</v>
      </c>
      <c r="BC57" s="22"/>
      <c r="BD57" s="21"/>
      <c r="BE57" s="21"/>
      <c r="BF57" s="21"/>
      <c r="BG57" s="33">
        <f t="shared" si="6"/>
        <v>693000</v>
      </c>
      <c r="BH57" s="34">
        <f t="shared" si="7"/>
        <v>0</v>
      </c>
      <c r="BI57" s="19"/>
    </row>
    <row r="58" spans="1:61" s="4" customFormat="1" ht="27.75" customHeight="1">
      <c r="A58" s="65">
        <f t="shared" si="0"/>
        <v>54</v>
      </c>
      <c r="B58" s="69" t="s">
        <v>532</v>
      </c>
      <c r="C58" s="37" t="s">
        <v>563</v>
      </c>
      <c r="D58" s="68" t="s">
        <v>533</v>
      </c>
      <c r="E58" s="19" t="s">
        <v>151</v>
      </c>
      <c r="F58" s="19" t="s">
        <v>154</v>
      </c>
      <c r="G58" s="22" t="s">
        <v>175</v>
      </c>
      <c r="H58" s="19"/>
      <c r="I58" s="19" t="s">
        <v>214</v>
      </c>
      <c r="K58" s="19">
        <f t="shared" si="8"/>
        <v>1</v>
      </c>
      <c r="L58" s="19"/>
      <c r="M58" s="19">
        <v>1</v>
      </c>
      <c r="N58" s="19"/>
      <c r="O58" s="19"/>
      <c r="P58" s="19"/>
      <c r="Q58" s="19"/>
      <c r="R58" s="19"/>
      <c r="S58" s="19"/>
      <c r="T58" s="19"/>
      <c r="U58" s="19"/>
      <c r="V58" s="17">
        <v>1500000</v>
      </c>
      <c r="W58" s="17">
        <v>500000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>
        <f t="shared" si="1"/>
        <v>0</v>
      </c>
      <c r="AW58" s="22">
        <f t="shared" si="2"/>
        <v>0</v>
      </c>
      <c r="AX58" s="22">
        <f t="shared" si="3"/>
        <v>500000</v>
      </c>
      <c r="AY58" s="22">
        <f t="shared" si="4"/>
        <v>50000</v>
      </c>
      <c r="AZ58" s="20">
        <f t="shared" si="5"/>
        <v>550000</v>
      </c>
      <c r="BA58" s="22">
        <v>550000</v>
      </c>
      <c r="BB58" s="21">
        <v>43089</v>
      </c>
      <c r="BC58" s="22"/>
      <c r="BD58" s="21"/>
      <c r="BE58" s="21"/>
      <c r="BF58" s="21"/>
      <c r="BG58" s="33">
        <f t="shared" si="6"/>
        <v>550000</v>
      </c>
      <c r="BH58" s="34">
        <f t="shared" si="7"/>
        <v>0</v>
      </c>
      <c r="BI58" s="19"/>
    </row>
    <row r="59" spans="1:61" s="4" customFormat="1" ht="27.75" customHeight="1">
      <c r="A59" s="65">
        <f t="shared" si="0"/>
        <v>55</v>
      </c>
      <c r="B59" s="37" t="s">
        <v>297</v>
      </c>
      <c r="C59" s="11" t="s">
        <v>412</v>
      </c>
      <c r="D59" s="68" t="s">
        <v>298</v>
      </c>
      <c r="E59" s="19" t="s">
        <v>157</v>
      </c>
      <c r="F59" s="19" t="s">
        <v>157</v>
      </c>
      <c r="G59" s="22" t="s">
        <v>216</v>
      </c>
      <c r="H59" s="19"/>
      <c r="I59" s="19"/>
      <c r="J59" s="19" t="s">
        <v>215</v>
      </c>
      <c r="K59" s="19">
        <f t="shared" si="8"/>
        <v>2</v>
      </c>
      <c r="L59" s="19"/>
      <c r="M59" s="19">
        <v>2</v>
      </c>
      <c r="N59" s="19"/>
      <c r="O59" s="19"/>
      <c r="P59" s="19"/>
      <c r="Q59" s="19"/>
      <c r="R59" s="19"/>
      <c r="S59" s="19"/>
      <c r="T59" s="19"/>
      <c r="U59" s="19"/>
      <c r="V59" s="17">
        <v>3200000</v>
      </c>
      <c r="W59" s="17">
        <v>800000</v>
      </c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>
        <f t="shared" si="1"/>
        <v>0</v>
      </c>
      <c r="AW59" s="22">
        <f t="shared" si="2"/>
        <v>0</v>
      </c>
      <c r="AX59" s="22">
        <f t="shared" si="3"/>
        <v>800000</v>
      </c>
      <c r="AY59" s="22">
        <f t="shared" si="4"/>
        <v>80000</v>
      </c>
      <c r="AZ59" s="20">
        <f t="shared" si="5"/>
        <v>880000</v>
      </c>
      <c r="BA59" s="22">
        <v>440000</v>
      </c>
      <c r="BB59" s="21">
        <v>43095</v>
      </c>
      <c r="BC59" s="22"/>
      <c r="BD59" s="21"/>
      <c r="BE59" s="21"/>
      <c r="BF59" s="21"/>
      <c r="BG59" s="33">
        <f t="shared" si="6"/>
        <v>440000</v>
      </c>
      <c r="BH59" s="34">
        <f t="shared" si="7"/>
        <v>440000</v>
      </c>
      <c r="BI59" s="19"/>
    </row>
    <row r="60" spans="1:61" s="4" customFormat="1" ht="27.75" customHeight="1">
      <c r="A60" s="65">
        <f t="shared" si="0"/>
        <v>56</v>
      </c>
      <c r="B60" s="69" t="s">
        <v>546</v>
      </c>
      <c r="C60" s="37" t="s">
        <v>551</v>
      </c>
      <c r="D60" s="68" t="s">
        <v>547</v>
      </c>
      <c r="E60" s="19" t="s">
        <v>165</v>
      </c>
      <c r="F60" s="19"/>
      <c r="G60" s="22"/>
      <c r="H60" s="19"/>
      <c r="I60" s="19"/>
      <c r="J60" s="19"/>
      <c r="K60" s="19">
        <f t="shared" si="8"/>
        <v>2</v>
      </c>
      <c r="L60" s="19"/>
      <c r="M60" s="19"/>
      <c r="N60" s="19"/>
      <c r="O60" s="19"/>
      <c r="P60" s="19"/>
      <c r="Q60" s="19"/>
      <c r="R60" s="19">
        <v>2</v>
      </c>
      <c r="S60" s="19"/>
      <c r="T60" s="19"/>
      <c r="U60" s="19"/>
      <c r="V60" s="17">
        <v>4000000</v>
      </c>
      <c r="W60" s="17">
        <v>0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>
        <f t="shared" si="1"/>
        <v>0</v>
      </c>
      <c r="AW60" s="22">
        <f t="shared" si="2"/>
        <v>0</v>
      </c>
      <c r="AX60" s="22">
        <f t="shared" si="3"/>
        <v>0</v>
      </c>
      <c r="AY60" s="22">
        <f t="shared" si="4"/>
        <v>0</v>
      </c>
      <c r="AZ60" s="20">
        <f t="shared" si="5"/>
        <v>0</v>
      </c>
      <c r="BA60" s="22"/>
      <c r="BB60" s="21"/>
      <c r="BC60" s="22"/>
      <c r="BD60" s="21"/>
      <c r="BE60" s="21"/>
      <c r="BF60" s="21"/>
      <c r="BG60" s="33">
        <f t="shared" si="6"/>
        <v>0</v>
      </c>
      <c r="BH60" s="34">
        <f t="shared" si="7"/>
        <v>0</v>
      </c>
      <c r="BI60" s="19"/>
    </row>
    <row r="61" spans="1:61" s="4" customFormat="1" ht="27.75" customHeight="1">
      <c r="A61" s="65">
        <f t="shared" si="0"/>
        <v>57</v>
      </c>
      <c r="B61" s="37" t="s">
        <v>342</v>
      </c>
      <c r="C61" s="37" t="s">
        <v>365</v>
      </c>
      <c r="D61" s="68" t="s">
        <v>343</v>
      </c>
      <c r="E61" s="19" t="s">
        <v>168</v>
      </c>
      <c r="F61" s="19"/>
      <c r="G61" s="22"/>
      <c r="H61" s="19"/>
      <c r="I61" s="19"/>
      <c r="J61" s="19" t="s">
        <v>217</v>
      </c>
      <c r="K61" s="19">
        <f t="shared" si="8"/>
        <v>0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7"/>
      <c r="W61" s="17"/>
      <c r="X61" s="22">
        <v>5</v>
      </c>
      <c r="Y61" s="22"/>
      <c r="Z61" s="22"/>
      <c r="AA61" s="22"/>
      <c r="AB61" s="22"/>
      <c r="AC61" s="22"/>
      <c r="AD61" s="22"/>
      <c r="AE61" s="22"/>
      <c r="AF61" s="22">
        <v>150000</v>
      </c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>
        <v>150000</v>
      </c>
      <c r="AV61" s="22">
        <f t="shared" si="1"/>
        <v>15000</v>
      </c>
      <c r="AW61" s="22">
        <f t="shared" si="2"/>
        <v>165000</v>
      </c>
      <c r="AX61" s="22">
        <f t="shared" si="3"/>
        <v>150000</v>
      </c>
      <c r="AY61" s="22">
        <f t="shared" si="4"/>
        <v>15000</v>
      </c>
      <c r="AZ61" s="20">
        <f t="shared" si="5"/>
        <v>165000</v>
      </c>
      <c r="BA61" s="22"/>
      <c r="BB61" s="21"/>
      <c r="BC61" s="22"/>
      <c r="BD61" s="21"/>
      <c r="BE61" s="21"/>
      <c r="BF61" s="21"/>
      <c r="BG61" s="33">
        <f t="shared" si="6"/>
        <v>0</v>
      </c>
      <c r="BH61" s="34">
        <f t="shared" si="7"/>
        <v>165000</v>
      </c>
      <c r="BI61" s="19"/>
    </row>
    <row r="62" spans="1:61" s="4" customFormat="1" ht="27.75" customHeight="1">
      <c r="A62" s="65">
        <f t="shared" si="0"/>
        <v>58</v>
      </c>
      <c r="B62" s="37" t="s">
        <v>454</v>
      </c>
      <c r="C62" s="11" t="s">
        <v>423</v>
      </c>
      <c r="D62" s="71" t="s">
        <v>455</v>
      </c>
      <c r="E62" s="19" t="s">
        <v>144</v>
      </c>
      <c r="F62" s="19" t="s">
        <v>172</v>
      </c>
      <c r="G62" s="22" t="s">
        <v>172</v>
      </c>
      <c r="H62" s="19"/>
      <c r="I62" s="19" t="s">
        <v>172</v>
      </c>
      <c r="J62" s="19" t="s">
        <v>218</v>
      </c>
      <c r="K62" s="19">
        <f t="shared" si="8"/>
        <v>1</v>
      </c>
      <c r="L62" s="19"/>
      <c r="M62" s="19">
        <v>1</v>
      </c>
      <c r="N62" s="19"/>
      <c r="O62" s="19"/>
      <c r="P62" s="19"/>
      <c r="Q62" s="19"/>
      <c r="R62" s="19"/>
      <c r="S62" s="19"/>
      <c r="T62" s="19"/>
      <c r="U62" s="19"/>
      <c r="V62" s="17">
        <v>1500000</v>
      </c>
      <c r="W62" s="17">
        <v>500000</v>
      </c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>
        <f t="shared" si="1"/>
        <v>0</v>
      </c>
      <c r="AW62" s="22">
        <f t="shared" si="2"/>
        <v>0</v>
      </c>
      <c r="AX62" s="22">
        <f t="shared" si="3"/>
        <v>500000</v>
      </c>
      <c r="AY62" s="22">
        <f t="shared" si="4"/>
        <v>50000</v>
      </c>
      <c r="AZ62" s="20">
        <f t="shared" si="5"/>
        <v>550000</v>
      </c>
      <c r="BA62" s="22">
        <v>550000</v>
      </c>
      <c r="BB62" s="21">
        <v>43088</v>
      </c>
      <c r="BC62" s="22"/>
      <c r="BD62" s="21"/>
      <c r="BE62" s="21"/>
      <c r="BF62" s="21"/>
      <c r="BG62" s="33">
        <f t="shared" si="6"/>
        <v>550000</v>
      </c>
      <c r="BH62" s="34">
        <f t="shared" si="7"/>
        <v>0</v>
      </c>
      <c r="BI62" s="19"/>
    </row>
    <row r="63" spans="1:61" s="4" customFormat="1" ht="27.75" customHeight="1">
      <c r="A63" s="65">
        <f t="shared" si="0"/>
        <v>59</v>
      </c>
      <c r="B63" s="37" t="s">
        <v>90</v>
      </c>
      <c r="C63" s="11" t="s">
        <v>668</v>
      </c>
      <c r="D63" s="71" t="s">
        <v>637</v>
      </c>
      <c r="E63" s="19"/>
      <c r="F63" s="19"/>
      <c r="G63" s="2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7"/>
      <c r="W63" s="17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0"/>
      <c r="BA63" s="22"/>
      <c r="BB63" s="21"/>
      <c r="BC63" s="22"/>
      <c r="BD63" s="21"/>
      <c r="BE63" s="21"/>
      <c r="BF63" s="21"/>
      <c r="BG63" s="33"/>
      <c r="BH63" s="34"/>
      <c r="BI63" s="19"/>
    </row>
    <row r="64" spans="1:61" s="4" customFormat="1" ht="27.75" customHeight="1">
      <c r="A64" s="65">
        <f t="shared" si="0"/>
        <v>60</v>
      </c>
      <c r="B64" s="37" t="s">
        <v>641</v>
      </c>
      <c r="C64" s="11" t="s">
        <v>669</v>
      </c>
      <c r="D64" s="71" t="s">
        <v>595</v>
      </c>
      <c r="E64" s="19"/>
      <c r="F64" s="19"/>
      <c r="G64" s="2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7"/>
      <c r="W64" s="17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0"/>
      <c r="BA64" s="22"/>
      <c r="BB64" s="21"/>
      <c r="BC64" s="22"/>
      <c r="BD64" s="21"/>
      <c r="BE64" s="21"/>
      <c r="BF64" s="21"/>
      <c r="BG64" s="33"/>
      <c r="BH64" s="34"/>
      <c r="BI64" s="19"/>
    </row>
    <row r="65" spans="1:61" s="4" customFormat="1" ht="27.75" customHeight="1">
      <c r="A65" s="65">
        <f t="shared" si="0"/>
        <v>61</v>
      </c>
      <c r="B65" s="37" t="s">
        <v>89</v>
      </c>
      <c r="C65" s="37" t="s">
        <v>389</v>
      </c>
      <c r="D65" s="68" t="s">
        <v>129</v>
      </c>
      <c r="E65" s="19" t="s">
        <v>182</v>
      </c>
      <c r="F65" s="19" t="s">
        <v>183</v>
      </c>
      <c r="G65" s="22"/>
      <c r="H65" s="19"/>
      <c r="I65" s="19"/>
      <c r="J65" s="19"/>
      <c r="K65" s="19">
        <f t="shared" si="8"/>
        <v>2</v>
      </c>
      <c r="L65" s="19"/>
      <c r="M65" s="19">
        <v>2</v>
      </c>
      <c r="N65" s="19"/>
      <c r="O65" s="19"/>
      <c r="P65" s="19"/>
      <c r="Q65" s="19"/>
      <c r="R65" s="19"/>
      <c r="S65" s="19"/>
      <c r="T65" s="19"/>
      <c r="U65" s="19"/>
      <c r="V65" s="17">
        <v>3200000</v>
      </c>
      <c r="W65" s="17">
        <v>800000</v>
      </c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>
        <v>1</v>
      </c>
      <c r="AK65" s="22">
        <v>100000</v>
      </c>
      <c r="AL65" s="22"/>
      <c r="AM65" s="22"/>
      <c r="AN65" s="22"/>
      <c r="AO65" s="22"/>
      <c r="AP65" s="22"/>
      <c r="AQ65" s="22"/>
      <c r="AR65" s="22"/>
      <c r="AS65" s="22"/>
      <c r="AT65" s="22"/>
      <c r="AU65" s="22">
        <v>100000</v>
      </c>
      <c r="AV65" s="22">
        <f t="shared" si="1"/>
        <v>10000</v>
      </c>
      <c r="AW65" s="22">
        <f t="shared" si="2"/>
        <v>110000</v>
      </c>
      <c r="AX65" s="22">
        <f t="shared" si="3"/>
        <v>900000</v>
      </c>
      <c r="AY65" s="22">
        <f t="shared" si="4"/>
        <v>90000</v>
      </c>
      <c r="AZ65" s="20">
        <f t="shared" si="5"/>
        <v>990000</v>
      </c>
      <c r="BA65" s="22">
        <v>495000</v>
      </c>
      <c r="BB65" s="21">
        <v>43103</v>
      </c>
      <c r="BC65" s="22"/>
      <c r="BD65" s="21"/>
      <c r="BE65" s="21"/>
      <c r="BF65" s="21"/>
      <c r="BG65" s="33">
        <f t="shared" si="6"/>
        <v>495000</v>
      </c>
      <c r="BH65" s="34">
        <f t="shared" si="7"/>
        <v>495000</v>
      </c>
      <c r="BI65" s="19"/>
    </row>
    <row r="66" spans="1:61" s="4" customFormat="1" ht="27.75" customHeight="1">
      <c r="A66" s="65">
        <f t="shared" si="0"/>
        <v>62</v>
      </c>
      <c r="B66" s="37" t="s">
        <v>93</v>
      </c>
      <c r="C66" s="37" t="s">
        <v>371</v>
      </c>
      <c r="D66" s="68" t="s">
        <v>130</v>
      </c>
      <c r="E66" s="19" t="s">
        <v>182</v>
      </c>
      <c r="F66" s="19" t="s">
        <v>188</v>
      </c>
      <c r="G66" s="22" t="s">
        <v>289</v>
      </c>
      <c r="H66" s="19" t="s">
        <v>289</v>
      </c>
      <c r="I66" s="19"/>
      <c r="J66" s="19"/>
      <c r="K66" s="19">
        <f t="shared" si="8"/>
        <v>2</v>
      </c>
      <c r="L66" s="19"/>
      <c r="M66" s="19">
        <v>2</v>
      </c>
      <c r="N66" s="19"/>
      <c r="O66" s="19"/>
      <c r="P66" s="19"/>
      <c r="Q66" s="19"/>
      <c r="R66" s="19"/>
      <c r="S66" s="19"/>
      <c r="T66" s="19"/>
      <c r="U66" s="19"/>
      <c r="V66" s="17">
        <v>3200000</v>
      </c>
      <c r="W66" s="17">
        <v>800000</v>
      </c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>
        <f t="shared" si="1"/>
        <v>0</v>
      </c>
      <c r="AW66" s="22">
        <f t="shared" si="2"/>
        <v>0</v>
      </c>
      <c r="AX66" s="22">
        <f t="shared" si="3"/>
        <v>800000</v>
      </c>
      <c r="AY66" s="22">
        <f t="shared" si="4"/>
        <v>80000</v>
      </c>
      <c r="AZ66" s="20">
        <f t="shared" si="5"/>
        <v>880000</v>
      </c>
      <c r="BA66" s="22">
        <v>440000</v>
      </c>
      <c r="BB66" s="21">
        <v>43111</v>
      </c>
      <c r="BC66" s="22"/>
      <c r="BD66" s="21"/>
      <c r="BE66" s="21"/>
      <c r="BF66" s="21"/>
      <c r="BG66" s="33">
        <f t="shared" si="6"/>
        <v>440000</v>
      </c>
      <c r="BH66" s="34">
        <f t="shared" si="7"/>
        <v>440000</v>
      </c>
      <c r="BI66" s="19"/>
    </row>
    <row r="67" spans="1:61" s="4" customFormat="1" ht="27.75" customHeight="1">
      <c r="A67" s="65">
        <f t="shared" si="0"/>
        <v>63</v>
      </c>
      <c r="B67" s="37" t="s">
        <v>612</v>
      </c>
      <c r="C67" s="37" t="s">
        <v>404</v>
      </c>
      <c r="D67" s="68" t="s">
        <v>597</v>
      </c>
      <c r="E67" s="19"/>
      <c r="F67" s="19"/>
      <c r="G67" s="22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7"/>
      <c r="W67" s="17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0"/>
      <c r="BA67" s="22"/>
      <c r="BB67" s="21"/>
      <c r="BC67" s="22"/>
      <c r="BD67" s="21"/>
      <c r="BE67" s="21"/>
      <c r="BF67" s="21"/>
      <c r="BG67" s="33"/>
      <c r="BH67" s="34"/>
      <c r="BI67" s="19"/>
    </row>
    <row r="68" spans="1:61" s="4" customFormat="1" ht="27.75" customHeight="1">
      <c r="A68" s="65">
        <f t="shared" si="0"/>
        <v>64</v>
      </c>
      <c r="B68" s="37" t="s">
        <v>518</v>
      </c>
      <c r="C68" s="37" t="s">
        <v>553</v>
      </c>
      <c r="D68" s="75" t="s">
        <v>519</v>
      </c>
      <c r="E68" s="19" t="s">
        <v>182</v>
      </c>
      <c r="F68" s="19"/>
      <c r="G68" s="22"/>
      <c r="H68" s="19"/>
      <c r="I68" s="19"/>
      <c r="J68" s="19"/>
      <c r="K68" s="19">
        <f t="shared" si="8"/>
        <v>2</v>
      </c>
      <c r="L68" s="19"/>
      <c r="M68" s="19"/>
      <c r="N68" s="19"/>
      <c r="O68" s="19"/>
      <c r="P68" s="19"/>
      <c r="Q68" s="19"/>
      <c r="R68" s="19">
        <v>2</v>
      </c>
      <c r="S68" s="19"/>
      <c r="T68" s="19"/>
      <c r="U68" s="19"/>
      <c r="V68" s="17">
        <v>4000000</v>
      </c>
      <c r="W68" s="17">
        <v>0</v>
      </c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>
        <f t="shared" si="1"/>
        <v>0</v>
      </c>
      <c r="AW68" s="22">
        <f t="shared" si="2"/>
        <v>0</v>
      </c>
      <c r="AX68" s="22">
        <f t="shared" si="3"/>
        <v>0</v>
      </c>
      <c r="AY68" s="22">
        <f t="shared" si="4"/>
        <v>0</v>
      </c>
      <c r="AZ68" s="20">
        <f t="shared" si="5"/>
        <v>0</v>
      </c>
      <c r="BA68" s="22"/>
      <c r="BB68" s="21"/>
      <c r="BC68" s="22"/>
      <c r="BD68" s="21"/>
      <c r="BE68" s="21"/>
      <c r="BF68" s="21"/>
      <c r="BG68" s="33">
        <f t="shared" si="6"/>
        <v>0</v>
      </c>
      <c r="BH68" s="34">
        <f t="shared" si="7"/>
        <v>0</v>
      </c>
      <c r="BI68" s="19"/>
    </row>
    <row r="69" spans="1:61" s="4" customFormat="1" ht="27.75" customHeight="1">
      <c r="A69" s="65">
        <f aca="true" t="shared" si="9" ref="A69:A132">ROW()-4</f>
        <v>65</v>
      </c>
      <c r="B69" s="37" t="s">
        <v>671</v>
      </c>
      <c r="C69" s="37" t="s">
        <v>672</v>
      </c>
      <c r="D69" s="75" t="s">
        <v>603</v>
      </c>
      <c r="E69" s="19"/>
      <c r="F69" s="19"/>
      <c r="G69" s="22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7"/>
      <c r="W69" s="17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0"/>
      <c r="BA69" s="22"/>
      <c r="BB69" s="21"/>
      <c r="BC69" s="22"/>
      <c r="BD69" s="21"/>
      <c r="BE69" s="21"/>
      <c r="BF69" s="21"/>
      <c r="BG69" s="33"/>
      <c r="BH69" s="34"/>
      <c r="BI69" s="19"/>
    </row>
    <row r="70" spans="1:61" s="4" customFormat="1" ht="27.75" customHeight="1">
      <c r="A70" s="65">
        <f t="shared" si="9"/>
        <v>66</v>
      </c>
      <c r="B70" s="37" t="s">
        <v>587</v>
      </c>
      <c r="C70" s="37" t="s">
        <v>591</v>
      </c>
      <c r="D70" s="68" t="s">
        <v>592</v>
      </c>
      <c r="E70" s="19" t="s">
        <v>188</v>
      </c>
      <c r="F70" s="19" t="s">
        <v>188</v>
      </c>
      <c r="G70" s="22" t="s">
        <v>264</v>
      </c>
      <c r="H70" s="19" t="s">
        <v>262</v>
      </c>
      <c r="I70" s="19"/>
      <c r="J70" s="19">
        <v>1</v>
      </c>
      <c r="K70" s="19">
        <f t="shared" si="8"/>
        <v>2</v>
      </c>
      <c r="L70" s="19"/>
      <c r="M70" s="19">
        <v>2</v>
      </c>
      <c r="N70" s="19"/>
      <c r="O70" s="19"/>
      <c r="P70" s="19"/>
      <c r="Q70" s="19"/>
      <c r="R70" s="19"/>
      <c r="S70" s="19"/>
      <c r="T70" s="19"/>
      <c r="U70" s="19"/>
      <c r="V70" s="17">
        <v>3200000</v>
      </c>
      <c r="W70" s="17">
        <v>800000</v>
      </c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>
        <f t="shared" si="1"/>
        <v>0</v>
      </c>
      <c r="AW70" s="22">
        <f t="shared" si="2"/>
        <v>0</v>
      </c>
      <c r="AX70" s="22">
        <f t="shared" si="3"/>
        <v>800000</v>
      </c>
      <c r="AY70" s="22">
        <f t="shared" si="4"/>
        <v>80000</v>
      </c>
      <c r="AZ70" s="20">
        <f t="shared" si="5"/>
        <v>880000</v>
      </c>
      <c r="BA70" s="22">
        <v>440000</v>
      </c>
      <c r="BB70" s="21">
        <v>43108</v>
      </c>
      <c r="BC70" s="22"/>
      <c r="BD70" s="21"/>
      <c r="BE70" s="21"/>
      <c r="BF70" s="21"/>
      <c r="BG70" s="33">
        <f t="shared" si="6"/>
        <v>440000</v>
      </c>
      <c r="BH70" s="34">
        <f t="shared" si="7"/>
        <v>440000</v>
      </c>
      <c r="BI70" s="19"/>
    </row>
    <row r="71" spans="1:61" s="4" customFormat="1" ht="27.75" customHeight="1">
      <c r="A71" s="65">
        <f t="shared" si="9"/>
        <v>67</v>
      </c>
      <c r="B71" s="37" t="s">
        <v>201</v>
      </c>
      <c r="C71" s="37" t="s">
        <v>441</v>
      </c>
      <c r="D71" s="68" t="s">
        <v>202</v>
      </c>
      <c r="E71" s="19" t="s">
        <v>154</v>
      </c>
      <c r="F71" s="19" t="s">
        <v>188</v>
      </c>
      <c r="G71" s="22"/>
      <c r="H71" s="19"/>
      <c r="I71" s="19" t="s">
        <v>188</v>
      </c>
      <c r="J71" s="19" t="s">
        <v>305</v>
      </c>
      <c r="K71" s="19">
        <f t="shared" si="8"/>
        <v>2</v>
      </c>
      <c r="L71" s="19"/>
      <c r="M71" s="19">
        <v>2</v>
      </c>
      <c r="N71" s="19"/>
      <c r="O71" s="19"/>
      <c r="P71" s="19"/>
      <c r="Q71" s="19"/>
      <c r="R71" s="19"/>
      <c r="S71" s="19"/>
      <c r="T71" s="19"/>
      <c r="U71" s="19"/>
      <c r="V71" s="17">
        <v>3200000</v>
      </c>
      <c r="W71" s="17">
        <v>800000</v>
      </c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>
        <f t="shared" si="1"/>
        <v>0</v>
      </c>
      <c r="AW71" s="22">
        <f t="shared" si="2"/>
        <v>0</v>
      </c>
      <c r="AX71" s="22">
        <f t="shared" si="3"/>
        <v>800000</v>
      </c>
      <c r="AY71" s="22">
        <f t="shared" si="4"/>
        <v>80000</v>
      </c>
      <c r="AZ71" s="20">
        <f t="shared" si="5"/>
        <v>880000</v>
      </c>
      <c r="BA71" s="22"/>
      <c r="BB71" s="21"/>
      <c r="BC71" s="22"/>
      <c r="BD71" s="21"/>
      <c r="BE71" s="21"/>
      <c r="BF71" s="21"/>
      <c r="BG71" s="33">
        <f t="shared" si="6"/>
        <v>0</v>
      </c>
      <c r="BH71" s="34">
        <f t="shared" si="7"/>
        <v>880000</v>
      </c>
      <c r="BI71" s="19"/>
    </row>
    <row r="72" spans="1:61" s="4" customFormat="1" ht="27.75" customHeight="1">
      <c r="A72" s="65">
        <f t="shared" si="9"/>
        <v>68</v>
      </c>
      <c r="B72" s="37" t="s">
        <v>646</v>
      </c>
      <c r="C72" s="37" t="s">
        <v>646</v>
      </c>
      <c r="D72" s="70" t="s">
        <v>647</v>
      </c>
      <c r="E72" s="19"/>
      <c r="F72" s="19"/>
      <c r="G72" s="22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7"/>
      <c r="W72" s="17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0"/>
      <c r="BA72" s="22"/>
      <c r="BB72" s="21"/>
      <c r="BC72" s="22"/>
      <c r="BD72" s="21"/>
      <c r="BE72" s="21"/>
      <c r="BF72" s="21"/>
      <c r="BG72" s="33"/>
      <c r="BH72" s="34"/>
      <c r="BI72" s="19"/>
    </row>
    <row r="73" spans="1:61" s="4" customFormat="1" ht="27.75" customHeight="1">
      <c r="A73" s="65">
        <f t="shared" si="9"/>
        <v>69</v>
      </c>
      <c r="B73" s="37" t="s">
        <v>642</v>
      </c>
      <c r="C73" s="37" t="s">
        <v>642</v>
      </c>
      <c r="D73" s="72" t="s">
        <v>648</v>
      </c>
      <c r="E73" s="19"/>
      <c r="F73" s="19"/>
      <c r="G73" s="22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7"/>
      <c r="W73" s="17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0"/>
      <c r="BA73" s="22"/>
      <c r="BB73" s="21"/>
      <c r="BC73" s="22"/>
      <c r="BD73" s="21"/>
      <c r="BE73" s="21"/>
      <c r="BF73" s="21"/>
      <c r="BG73" s="33"/>
      <c r="BH73" s="34"/>
      <c r="BI73" s="19"/>
    </row>
    <row r="74" spans="1:61" s="4" customFormat="1" ht="27.75" customHeight="1">
      <c r="A74" s="65">
        <f t="shared" si="9"/>
        <v>70</v>
      </c>
      <c r="B74" s="37" t="s">
        <v>643</v>
      </c>
      <c r="C74" s="37" t="s">
        <v>643</v>
      </c>
      <c r="D74" s="77" t="s">
        <v>673</v>
      </c>
      <c r="E74" s="19"/>
      <c r="F74" s="19"/>
      <c r="G74" s="22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7"/>
      <c r="W74" s="17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0"/>
      <c r="BA74" s="22"/>
      <c r="BB74" s="21"/>
      <c r="BC74" s="22"/>
      <c r="BD74" s="21"/>
      <c r="BE74" s="21"/>
      <c r="BF74" s="21"/>
      <c r="BG74" s="33"/>
      <c r="BH74" s="34"/>
      <c r="BI74" s="19"/>
    </row>
    <row r="75" spans="1:61" s="4" customFormat="1" ht="27.75" customHeight="1">
      <c r="A75" s="65">
        <f t="shared" si="9"/>
        <v>71</v>
      </c>
      <c r="B75" s="37" t="s">
        <v>302</v>
      </c>
      <c r="C75" s="11" t="s">
        <v>404</v>
      </c>
      <c r="D75" s="70" t="s">
        <v>658</v>
      </c>
      <c r="E75" s="19" t="s">
        <v>200</v>
      </c>
      <c r="F75" s="19"/>
      <c r="G75" s="22"/>
      <c r="H75" s="19"/>
      <c r="I75" s="19"/>
      <c r="J75" s="19"/>
      <c r="K75" s="19">
        <v>2</v>
      </c>
      <c r="L75" s="19"/>
      <c r="M75" s="19"/>
      <c r="N75" s="19"/>
      <c r="O75" s="19"/>
      <c r="P75" s="19"/>
      <c r="Q75" s="19"/>
      <c r="R75" s="19">
        <v>2</v>
      </c>
      <c r="S75" s="19"/>
      <c r="T75" s="19"/>
      <c r="U75" s="19"/>
      <c r="V75" s="17">
        <v>4000000</v>
      </c>
      <c r="W75" s="17">
        <v>0</v>
      </c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>
        <f t="shared" si="1"/>
        <v>0</v>
      </c>
      <c r="AW75" s="22">
        <f t="shared" si="2"/>
        <v>0</v>
      </c>
      <c r="AX75" s="22">
        <f t="shared" si="3"/>
        <v>0</v>
      </c>
      <c r="AY75" s="22">
        <f t="shared" si="4"/>
        <v>0</v>
      </c>
      <c r="AZ75" s="20">
        <f t="shared" si="5"/>
        <v>0</v>
      </c>
      <c r="BA75" s="22"/>
      <c r="BB75" s="21"/>
      <c r="BC75" s="22"/>
      <c r="BD75" s="21"/>
      <c r="BE75" s="21"/>
      <c r="BF75" s="21"/>
      <c r="BG75" s="33">
        <f t="shared" si="6"/>
        <v>0</v>
      </c>
      <c r="BH75" s="34">
        <f t="shared" si="7"/>
        <v>0</v>
      </c>
      <c r="BI75" s="19"/>
    </row>
    <row r="76" spans="1:61" s="4" customFormat="1" ht="27.75" customHeight="1">
      <c r="A76" s="65">
        <f t="shared" si="9"/>
        <v>72</v>
      </c>
      <c r="B76" s="37" t="s">
        <v>645</v>
      </c>
      <c r="C76" s="11" t="s">
        <v>644</v>
      </c>
      <c r="D76" s="68" t="s">
        <v>614</v>
      </c>
      <c r="E76" s="19"/>
      <c r="F76" s="19"/>
      <c r="G76" s="2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7"/>
      <c r="W76" s="17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0"/>
      <c r="BA76" s="22"/>
      <c r="BB76" s="21"/>
      <c r="BC76" s="22"/>
      <c r="BD76" s="21"/>
      <c r="BE76" s="21"/>
      <c r="BF76" s="21"/>
      <c r="BG76" s="33"/>
      <c r="BH76" s="34"/>
      <c r="BI76" s="19"/>
    </row>
    <row r="77" spans="1:61" s="4" customFormat="1" ht="27.75" customHeight="1">
      <c r="A77" s="65">
        <f t="shared" si="9"/>
        <v>73</v>
      </c>
      <c r="B77" s="37" t="s">
        <v>63</v>
      </c>
      <c r="C77" s="37" t="s">
        <v>357</v>
      </c>
      <c r="D77" s="68" t="s">
        <v>120</v>
      </c>
      <c r="E77" s="19" t="s">
        <v>183</v>
      </c>
      <c r="F77" s="19"/>
      <c r="G77" s="22" t="s">
        <v>183</v>
      </c>
      <c r="H77" s="19"/>
      <c r="I77" s="19"/>
      <c r="J77" s="41" t="s">
        <v>271</v>
      </c>
      <c r="K77" s="19">
        <v>6</v>
      </c>
      <c r="L77" s="19">
        <v>6</v>
      </c>
      <c r="M77" s="19"/>
      <c r="N77" s="19"/>
      <c r="O77" s="19"/>
      <c r="P77" s="19"/>
      <c r="Q77" s="19"/>
      <c r="R77" s="19"/>
      <c r="S77" s="19"/>
      <c r="T77" s="19"/>
      <c r="U77" s="19"/>
      <c r="V77" s="17">
        <v>13500000</v>
      </c>
      <c r="W77" s="17">
        <v>1500000</v>
      </c>
      <c r="X77" s="22">
        <v>1</v>
      </c>
      <c r="Y77" s="22"/>
      <c r="Z77" s="22"/>
      <c r="AA77" s="22"/>
      <c r="AB77" s="22"/>
      <c r="AC77" s="22"/>
      <c r="AD77" s="22"/>
      <c r="AE77" s="22"/>
      <c r="AF77" s="22">
        <v>30000</v>
      </c>
      <c r="AG77" s="22"/>
      <c r="AH77" s="22"/>
      <c r="AI77" s="22"/>
      <c r="AJ77" s="22">
        <v>1</v>
      </c>
      <c r="AK77" s="22">
        <v>100000</v>
      </c>
      <c r="AL77" s="22"/>
      <c r="AM77" s="22"/>
      <c r="AN77" s="22"/>
      <c r="AO77" s="22"/>
      <c r="AP77" s="22"/>
      <c r="AQ77" s="22"/>
      <c r="AR77" s="22"/>
      <c r="AS77" s="22"/>
      <c r="AT77" s="22"/>
      <c r="AU77" s="22">
        <v>130000</v>
      </c>
      <c r="AV77" s="22">
        <f t="shared" si="1"/>
        <v>13000</v>
      </c>
      <c r="AW77" s="22">
        <f t="shared" si="2"/>
        <v>143000</v>
      </c>
      <c r="AX77" s="22">
        <f t="shared" si="3"/>
        <v>1630000</v>
      </c>
      <c r="AY77" s="22">
        <f t="shared" si="4"/>
        <v>163000</v>
      </c>
      <c r="AZ77" s="20">
        <f t="shared" si="5"/>
        <v>1793000</v>
      </c>
      <c r="BA77" s="22">
        <v>1243000</v>
      </c>
      <c r="BB77" s="21">
        <v>43096</v>
      </c>
      <c r="BC77" s="22">
        <v>550000</v>
      </c>
      <c r="BD77" s="21">
        <v>43103</v>
      </c>
      <c r="BE77" s="21"/>
      <c r="BF77" s="21"/>
      <c r="BG77" s="33">
        <f t="shared" si="6"/>
        <v>1793000</v>
      </c>
      <c r="BH77" s="34">
        <f t="shared" si="7"/>
        <v>0</v>
      </c>
      <c r="BI77" s="19"/>
    </row>
    <row r="78" spans="1:61" s="4" customFormat="1" ht="27.75" customHeight="1">
      <c r="A78" s="65">
        <f t="shared" si="9"/>
        <v>74</v>
      </c>
      <c r="B78" s="69" t="s">
        <v>543</v>
      </c>
      <c r="C78" s="37" t="s">
        <v>404</v>
      </c>
      <c r="D78" s="70" t="s">
        <v>566</v>
      </c>
      <c r="E78" s="19" t="s">
        <v>205</v>
      </c>
      <c r="F78" s="19"/>
      <c r="G78" s="22"/>
      <c r="H78" s="19"/>
      <c r="I78" s="19"/>
      <c r="J78" s="24"/>
      <c r="K78" s="19">
        <f aca="true" t="shared" si="10" ref="K78:K83">SUM(L78:U78)</f>
        <v>1</v>
      </c>
      <c r="L78" s="19"/>
      <c r="M78" s="19"/>
      <c r="N78" s="19"/>
      <c r="O78" s="19"/>
      <c r="P78" s="19"/>
      <c r="Q78" s="19"/>
      <c r="R78" s="19">
        <v>1</v>
      </c>
      <c r="S78" s="19"/>
      <c r="T78" s="19"/>
      <c r="U78" s="19"/>
      <c r="V78" s="17">
        <v>2000000</v>
      </c>
      <c r="W78" s="17">
        <v>0</v>
      </c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>
        <f t="shared" si="1"/>
        <v>0</v>
      </c>
      <c r="AW78" s="22">
        <f t="shared" si="2"/>
        <v>0</v>
      </c>
      <c r="AX78" s="22">
        <f t="shared" si="3"/>
        <v>0</v>
      </c>
      <c r="AY78" s="22">
        <f t="shared" si="4"/>
        <v>0</v>
      </c>
      <c r="AZ78" s="20">
        <f t="shared" si="5"/>
        <v>0</v>
      </c>
      <c r="BA78" s="22"/>
      <c r="BB78" s="21"/>
      <c r="BC78" s="22"/>
      <c r="BD78" s="21"/>
      <c r="BE78" s="21"/>
      <c r="BF78" s="21"/>
      <c r="BG78" s="33">
        <f t="shared" si="6"/>
        <v>0</v>
      </c>
      <c r="BH78" s="34">
        <f t="shared" si="7"/>
        <v>0</v>
      </c>
      <c r="BI78" s="19"/>
    </row>
    <row r="79" spans="1:61" s="4" customFormat="1" ht="27.75" customHeight="1">
      <c r="A79" s="65">
        <f t="shared" si="9"/>
        <v>75</v>
      </c>
      <c r="B79" s="37" t="s">
        <v>106</v>
      </c>
      <c r="C79" s="37" t="s">
        <v>367</v>
      </c>
      <c r="D79" s="68" t="s">
        <v>467</v>
      </c>
      <c r="E79" s="19" t="s">
        <v>200</v>
      </c>
      <c r="F79" s="19" t="s">
        <v>200</v>
      </c>
      <c r="G79" s="22" t="s">
        <v>308</v>
      </c>
      <c r="H79" s="19" t="s">
        <v>309</v>
      </c>
      <c r="I79" s="19" t="s">
        <v>309</v>
      </c>
      <c r="J79" s="19" t="s">
        <v>306</v>
      </c>
      <c r="K79" s="19">
        <f t="shared" si="10"/>
        <v>1</v>
      </c>
      <c r="L79" s="19"/>
      <c r="M79" s="19">
        <v>1</v>
      </c>
      <c r="N79" s="19"/>
      <c r="O79" s="19"/>
      <c r="P79" s="19"/>
      <c r="Q79" s="19"/>
      <c r="R79" s="19"/>
      <c r="S79" s="19"/>
      <c r="T79" s="19"/>
      <c r="U79" s="19"/>
      <c r="V79" s="17">
        <v>1500000</v>
      </c>
      <c r="W79" s="17">
        <v>500000</v>
      </c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>
        <f t="shared" si="1"/>
        <v>0</v>
      </c>
      <c r="AW79" s="22">
        <f t="shared" si="2"/>
        <v>0</v>
      </c>
      <c r="AX79" s="22">
        <f t="shared" si="3"/>
        <v>500000</v>
      </c>
      <c r="AY79" s="22">
        <f t="shared" si="4"/>
        <v>50000</v>
      </c>
      <c r="AZ79" s="20">
        <f t="shared" si="5"/>
        <v>550000</v>
      </c>
      <c r="BA79" s="22"/>
      <c r="BB79" s="21"/>
      <c r="BC79" s="22"/>
      <c r="BD79" s="21"/>
      <c r="BE79" s="21"/>
      <c r="BF79" s="21"/>
      <c r="BG79" s="33">
        <f t="shared" si="6"/>
        <v>0</v>
      </c>
      <c r="BH79" s="34">
        <f t="shared" si="7"/>
        <v>550000</v>
      </c>
      <c r="BI79" s="19"/>
    </row>
    <row r="80" spans="1:61" s="4" customFormat="1" ht="27.75" customHeight="1">
      <c r="A80" s="65">
        <f t="shared" si="9"/>
        <v>76</v>
      </c>
      <c r="B80" s="37" t="s">
        <v>67</v>
      </c>
      <c r="C80" s="37" t="s">
        <v>359</v>
      </c>
      <c r="D80" s="70" t="s">
        <v>659</v>
      </c>
      <c r="E80" s="19" t="s">
        <v>200</v>
      </c>
      <c r="F80" s="19" t="s">
        <v>200</v>
      </c>
      <c r="G80" s="22"/>
      <c r="H80" s="19"/>
      <c r="I80" s="19"/>
      <c r="J80" s="19" t="s">
        <v>221</v>
      </c>
      <c r="K80" s="19">
        <f t="shared" si="10"/>
        <v>2</v>
      </c>
      <c r="L80" s="19"/>
      <c r="M80" s="19"/>
      <c r="N80" s="19"/>
      <c r="O80" s="19">
        <v>2</v>
      </c>
      <c r="P80" s="19"/>
      <c r="Q80" s="19"/>
      <c r="R80" s="19"/>
      <c r="S80" s="19"/>
      <c r="T80" s="19"/>
      <c r="U80" s="19"/>
      <c r="V80" s="17">
        <v>4500000</v>
      </c>
      <c r="W80" s="17">
        <v>500000</v>
      </c>
      <c r="X80" s="22">
        <v>1</v>
      </c>
      <c r="Y80" s="22"/>
      <c r="Z80" s="22"/>
      <c r="AA80" s="22"/>
      <c r="AB80" s="22"/>
      <c r="AC80" s="22"/>
      <c r="AD80" s="22"/>
      <c r="AE80" s="22"/>
      <c r="AF80" s="22">
        <v>30000</v>
      </c>
      <c r="AG80" s="22"/>
      <c r="AH80" s="22"/>
      <c r="AI80" s="22"/>
      <c r="AJ80" s="22">
        <v>1</v>
      </c>
      <c r="AK80" s="22">
        <v>100000</v>
      </c>
      <c r="AL80" s="22"/>
      <c r="AM80" s="22"/>
      <c r="AN80" s="22"/>
      <c r="AO80" s="22"/>
      <c r="AP80" s="22"/>
      <c r="AQ80" s="22"/>
      <c r="AR80" s="22"/>
      <c r="AS80" s="22"/>
      <c r="AT80" s="22"/>
      <c r="AU80" s="22">
        <v>130000</v>
      </c>
      <c r="AV80" s="22">
        <f t="shared" si="1"/>
        <v>13000</v>
      </c>
      <c r="AW80" s="22">
        <f t="shared" si="2"/>
        <v>143000</v>
      </c>
      <c r="AX80" s="22">
        <f t="shared" si="3"/>
        <v>630000</v>
      </c>
      <c r="AY80" s="22">
        <f t="shared" si="4"/>
        <v>63000</v>
      </c>
      <c r="AZ80" s="20">
        <f t="shared" si="5"/>
        <v>693000</v>
      </c>
      <c r="BA80" s="22">
        <v>693000</v>
      </c>
      <c r="BB80" s="21">
        <v>43112</v>
      </c>
      <c r="BC80" s="22"/>
      <c r="BD80" s="21"/>
      <c r="BE80" s="21"/>
      <c r="BF80" s="21"/>
      <c r="BG80" s="33">
        <f t="shared" si="6"/>
        <v>693000</v>
      </c>
      <c r="BH80" s="34">
        <f t="shared" si="7"/>
        <v>0</v>
      </c>
      <c r="BI80" s="19"/>
    </row>
    <row r="81" spans="1:61" s="4" customFormat="1" ht="27.75" customHeight="1">
      <c r="A81" s="65">
        <f t="shared" si="9"/>
        <v>77</v>
      </c>
      <c r="B81" s="37" t="s">
        <v>86</v>
      </c>
      <c r="C81" s="37" t="s">
        <v>381</v>
      </c>
      <c r="D81" s="68" t="s">
        <v>127</v>
      </c>
      <c r="E81" s="19" t="s">
        <v>224</v>
      </c>
      <c r="F81" s="19"/>
      <c r="G81" s="22"/>
      <c r="H81" s="19"/>
      <c r="I81" s="19"/>
      <c r="J81" s="19"/>
      <c r="K81" s="19">
        <v>1</v>
      </c>
      <c r="L81" s="19"/>
      <c r="M81" s="19">
        <v>1</v>
      </c>
      <c r="N81" s="19"/>
      <c r="O81" s="19"/>
      <c r="P81" s="19"/>
      <c r="Q81" s="19"/>
      <c r="R81" s="19"/>
      <c r="S81" s="19"/>
      <c r="T81" s="19"/>
      <c r="U81" s="19"/>
      <c r="V81" s="17">
        <v>2000000</v>
      </c>
      <c r="W81" s="17">
        <v>0</v>
      </c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>
        <f t="shared" si="1"/>
        <v>0</v>
      </c>
      <c r="AW81" s="22">
        <f t="shared" si="2"/>
        <v>0</v>
      </c>
      <c r="AX81" s="22">
        <f t="shared" si="3"/>
        <v>0</v>
      </c>
      <c r="AY81" s="22">
        <f t="shared" si="4"/>
        <v>0</v>
      </c>
      <c r="AZ81" s="20">
        <f t="shared" si="5"/>
        <v>0</v>
      </c>
      <c r="BA81" s="22"/>
      <c r="BB81" s="21"/>
      <c r="BC81" s="22"/>
      <c r="BD81" s="21"/>
      <c r="BE81" s="21"/>
      <c r="BF81" s="21"/>
      <c r="BG81" s="33">
        <f t="shared" si="6"/>
        <v>0</v>
      </c>
      <c r="BH81" s="34">
        <f t="shared" si="7"/>
        <v>0</v>
      </c>
      <c r="BI81" s="19"/>
    </row>
    <row r="82" spans="1:61" s="4" customFormat="1" ht="27.75" customHeight="1">
      <c r="A82" s="65">
        <f t="shared" si="9"/>
        <v>78</v>
      </c>
      <c r="B82" s="37" t="s">
        <v>112</v>
      </c>
      <c r="C82" s="37" t="s">
        <v>376</v>
      </c>
      <c r="D82" s="68" t="s">
        <v>137</v>
      </c>
      <c r="E82" s="19" t="s">
        <v>224</v>
      </c>
      <c r="F82" s="19"/>
      <c r="G82" s="22"/>
      <c r="H82" s="19"/>
      <c r="I82" s="19"/>
      <c r="J82" s="19"/>
      <c r="K82" s="19">
        <f t="shared" si="10"/>
        <v>1</v>
      </c>
      <c r="L82" s="19"/>
      <c r="M82" s="19"/>
      <c r="N82" s="19"/>
      <c r="O82" s="19"/>
      <c r="P82" s="19"/>
      <c r="Q82" s="19"/>
      <c r="R82" s="19">
        <v>1</v>
      </c>
      <c r="S82" s="19"/>
      <c r="T82" s="19"/>
      <c r="U82" s="19"/>
      <c r="V82" s="17">
        <v>2000000</v>
      </c>
      <c r="W82" s="17">
        <v>0</v>
      </c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>
        <f t="shared" si="1"/>
        <v>0</v>
      </c>
      <c r="AW82" s="22">
        <f t="shared" si="2"/>
        <v>0</v>
      </c>
      <c r="AX82" s="22">
        <f t="shared" si="3"/>
        <v>0</v>
      </c>
      <c r="AY82" s="22">
        <f t="shared" si="4"/>
        <v>0</v>
      </c>
      <c r="AZ82" s="20">
        <f t="shared" si="5"/>
        <v>0</v>
      </c>
      <c r="BA82" s="22"/>
      <c r="BB82" s="21"/>
      <c r="BC82" s="22"/>
      <c r="BD82" s="21"/>
      <c r="BE82" s="21"/>
      <c r="BF82" s="21"/>
      <c r="BG82" s="33">
        <f t="shared" si="6"/>
        <v>0</v>
      </c>
      <c r="BH82" s="34">
        <f t="shared" si="7"/>
        <v>0</v>
      </c>
      <c r="BI82" s="19"/>
    </row>
    <row r="83" spans="1:61" s="4" customFormat="1" ht="27.75" customHeight="1">
      <c r="A83" s="65">
        <f t="shared" si="9"/>
        <v>79</v>
      </c>
      <c r="B83" s="37" t="s">
        <v>229</v>
      </c>
      <c r="C83" s="37" t="s">
        <v>434</v>
      </c>
      <c r="D83" s="70" t="s">
        <v>660</v>
      </c>
      <c r="E83" s="19" t="s">
        <v>224</v>
      </c>
      <c r="F83" s="19"/>
      <c r="G83" s="22"/>
      <c r="H83" s="19"/>
      <c r="I83" s="19"/>
      <c r="J83" s="19"/>
      <c r="K83" s="19">
        <f t="shared" si="10"/>
        <v>1</v>
      </c>
      <c r="L83" s="19"/>
      <c r="M83" s="19"/>
      <c r="N83" s="19"/>
      <c r="O83" s="19"/>
      <c r="P83" s="19"/>
      <c r="Q83" s="19"/>
      <c r="R83" s="19">
        <v>1</v>
      </c>
      <c r="S83" s="19"/>
      <c r="T83" s="19"/>
      <c r="U83" s="19"/>
      <c r="V83" s="17">
        <v>2000000</v>
      </c>
      <c r="W83" s="17">
        <v>0</v>
      </c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>
        <f t="shared" si="1"/>
        <v>0</v>
      </c>
      <c r="AW83" s="22">
        <f t="shared" si="2"/>
        <v>0</v>
      </c>
      <c r="AX83" s="22">
        <f t="shared" si="3"/>
        <v>0</v>
      </c>
      <c r="AY83" s="22">
        <f t="shared" si="4"/>
        <v>0</v>
      </c>
      <c r="AZ83" s="20">
        <f t="shared" si="5"/>
        <v>0</v>
      </c>
      <c r="BA83" s="22"/>
      <c r="BB83" s="21"/>
      <c r="BC83" s="22"/>
      <c r="BD83" s="21"/>
      <c r="BE83" s="21"/>
      <c r="BF83" s="21"/>
      <c r="BG83" s="33">
        <f t="shared" si="6"/>
        <v>0</v>
      </c>
      <c r="BH83" s="34">
        <f t="shared" si="7"/>
        <v>0</v>
      </c>
      <c r="BI83" s="19"/>
    </row>
    <row r="84" spans="1:61" s="4" customFormat="1" ht="27.75" customHeight="1">
      <c r="A84" s="65">
        <f t="shared" si="9"/>
        <v>80</v>
      </c>
      <c r="B84" s="37" t="s">
        <v>649</v>
      </c>
      <c r="C84" s="37" t="s">
        <v>421</v>
      </c>
      <c r="D84" s="68" t="s">
        <v>615</v>
      </c>
      <c r="E84" s="19"/>
      <c r="F84" s="19"/>
      <c r="G84" s="22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7"/>
      <c r="W84" s="17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0"/>
      <c r="BA84" s="22"/>
      <c r="BB84" s="21"/>
      <c r="BC84" s="22"/>
      <c r="BD84" s="21"/>
      <c r="BE84" s="21"/>
      <c r="BF84" s="21"/>
      <c r="BG84" s="33"/>
      <c r="BH84" s="34"/>
      <c r="BI84" s="19"/>
    </row>
    <row r="85" spans="1:61" s="4" customFormat="1" ht="27.75" customHeight="1">
      <c r="A85" s="65">
        <f t="shared" si="9"/>
        <v>81</v>
      </c>
      <c r="B85" s="37" t="s">
        <v>236</v>
      </c>
      <c r="C85" s="37" t="s">
        <v>430</v>
      </c>
      <c r="D85" s="68" t="s">
        <v>237</v>
      </c>
      <c r="E85" s="19" t="s">
        <v>224</v>
      </c>
      <c r="F85" s="19"/>
      <c r="G85" s="22"/>
      <c r="H85" s="19"/>
      <c r="I85" s="19"/>
      <c r="J85" s="19"/>
      <c r="K85" s="19">
        <f aca="true" t="shared" si="11" ref="K85:K147">SUM(L85:U85)</f>
        <v>1</v>
      </c>
      <c r="L85" s="19"/>
      <c r="M85" s="19"/>
      <c r="N85" s="19"/>
      <c r="O85" s="19"/>
      <c r="P85" s="19"/>
      <c r="Q85" s="19"/>
      <c r="R85" s="19">
        <v>1</v>
      </c>
      <c r="S85" s="19"/>
      <c r="T85" s="19"/>
      <c r="U85" s="19"/>
      <c r="V85" s="17">
        <v>2000000</v>
      </c>
      <c r="W85" s="17">
        <v>0</v>
      </c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>
        <f aca="true" t="shared" si="12" ref="AV85:AV147">AU85*0.1</f>
        <v>0</v>
      </c>
      <c r="AW85" s="22">
        <f aca="true" t="shared" si="13" ref="AW85:AW147">AU85+AV85</f>
        <v>0</v>
      </c>
      <c r="AX85" s="22">
        <f aca="true" t="shared" si="14" ref="AX85:AX137">W85+AU85</f>
        <v>0</v>
      </c>
      <c r="AY85" s="22">
        <f aca="true" t="shared" si="15" ref="AY85:AY147">AX85*0.1</f>
        <v>0</v>
      </c>
      <c r="AZ85" s="20">
        <f aca="true" t="shared" si="16" ref="AZ85:AZ147">AX85+AY85</f>
        <v>0</v>
      </c>
      <c r="BA85" s="22"/>
      <c r="BB85" s="21"/>
      <c r="BC85" s="22"/>
      <c r="BD85" s="21"/>
      <c r="BE85" s="21"/>
      <c r="BF85" s="21"/>
      <c r="BG85" s="33">
        <f aca="true" t="shared" si="17" ref="BG85:BG133">BA85+BC85+BE85</f>
        <v>0</v>
      </c>
      <c r="BH85" s="34">
        <f aca="true" t="shared" si="18" ref="BH85:BH133">AZ85-BG85</f>
        <v>0</v>
      </c>
      <c r="BI85" s="19"/>
    </row>
    <row r="86" spans="1:61" s="4" customFormat="1" ht="27.75" customHeight="1">
      <c r="A86" s="65">
        <f t="shared" si="9"/>
        <v>82</v>
      </c>
      <c r="B86" s="69" t="s">
        <v>496</v>
      </c>
      <c r="C86" s="37" t="s">
        <v>423</v>
      </c>
      <c r="D86" s="68" t="s">
        <v>497</v>
      </c>
      <c r="E86" s="19" t="s">
        <v>224</v>
      </c>
      <c r="F86" s="19"/>
      <c r="G86" s="22"/>
      <c r="H86" s="19"/>
      <c r="I86" s="19"/>
      <c r="J86" s="19" t="s">
        <v>258</v>
      </c>
      <c r="K86" s="19">
        <f t="shared" si="11"/>
        <v>4</v>
      </c>
      <c r="L86" s="19"/>
      <c r="M86" s="19"/>
      <c r="N86" s="19"/>
      <c r="O86" s="19">
        <v>4</v>
      </c>
      <c r="P86" s="19"/>
      <c r="Q86" s="19"/>
      <c r="R86" s="19"/>
      <c r="S86" s="19"/>
      <c r="T86" s="19"/>
      <c r="U86" s="19"/>
      <c r="V86" s="17">
        <v>9000000</v>
      </c>
      <c r="W86" s="17">
        <v>1000000</v>
      </c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>
        <f t="shared" si="12"/>
        <v>0</v>
      </c>
      <c r="AW86" s="22">
        <f t="shared" si="13"/>
        <v>0</v>
      </c>
      <c r="AX86" s="22">
        <f t="shared" si="14"/>
        <v>1000000</v>
      </c>
      <c r="AY86" s="22">
        <f t="shared" si="15"/>
        <v>100000</v>
      </c>
      <c r="AZ86" s="20">
        <f t="shared" si="16"/>
        <v>1100000</v>
      </c>
      <c r="BA86" s="22"/>
      <c r="BB86" s="21"/>
      <c r="BC86" s="22"/>
      <c r="BD86" s="21"/>
      <c r="BE86" s="21"/>
      <c r="BF86" s="21"/>
      <c r="BG86" s="33">
        <f t="shared" si="17"/>
        <v>0</v>
      </c>
      <c r="BH86" s="34">
        <f t="shared" si="18"/>
        <v>1100000</v>
      </c>
      <c r="BI86" s="19"/>
    </row>
    <row r="87" spans="1:61" s="4" customFormat="1" ht="27.75" customHeight="1">
      <c r="A87" s="65">
        <f t="shared" si="9"/>
        <v>83</v>
      </c>
      <c r="B87" s="37" t="s">
        <v>462</v>
      </c>
      <c r="C87" s="37" t="s">
        <v>437</v>
      </c>
      <c r="D87" s="70" t="s">
        <v>460</v>
      </c>
      <c r="E87" s="19" t="s">
        <v>224</v>
      </c>
      <c r="F87" s="19"/>
      <c r="G87" s="22"/>
      <c r="H87" s="19"/>
      <c r="I87" s="19"/>
      <c r="J87" s="19"/>
      <c r="K87" s="19">
        <v>1</v>
      </c>
      <c r="L87" s="19"/>
      <c r="M87" s="19"/>
      <c r="N87" s="19"/>
      <c r="O87" s="19"/>
      <c r="P87" s="19"/>
      <c r="Q87" s="19"/>
      <c r="R87" s="19">
        <v>1</v>
      </c>
      <c r="S87" s="19"/>
      <c r="T87" s="19"/>
      <c r="U87" s="19"/>
      <c r="V87" s="17">
        <v>2000000</v>
      </c>
      <c r="W87" s="17">
        <v>0</v>
      </c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>
        <f t="shared" si="12"/>
        <v>0</v>
      </c>
      <c r="AW87" s="22">
        <f t="shared" si="13"/>
        <v>0</v>
      </c>
      <c r="AX87" s="22">
        <f t="shared" si="14"/>
        <v>0</v>
      </c>
      <c r="AY87" s="22">
        <f t="shared" si="15"/>
        <v>0</v>
      </c>
      <c r="AZ87" s="20">
        <f t="shared" si="16"/>
        <v>0</v>
      </c>
      <c r="BA87" s="22"/>
      <c r="BB87" s="21"/>
      <c r="BC87" s="22"/>
      <c r="BD87" s="21"/>
      <c r="BE87" s="21"/>
      <c r="BF87" s="21"/>
      <c r="BG87" s="33">
        <f t="shared" si="17"/>
        <v>0</v>
      </c>
      <c r="BH87" s="34">
        <f t="shared" si="18"/>
        <v>0</v>
      </c>
      <c r="BI87" s="19"/>
    </row>
    <row r="88" spans="1:61" s="4" customFormat="1" ht="27.75" customHeight="1">
      <c r="A88" s="65">
        <f t="shared" si="9"/>
        <v>84</v>
      </c>
      <c r="B88" s="37" t="s">
        <v>490</v>
      </c>
      <c r="C88" s="37" t="s">
        <v>507</v>
      </c>
      <c r="D88" s="68" t="s">
        <v>491</v>
      </c>
      <c r="E88" s="19" t="s">
        <v>238</v>
      </c>
      <c r="F88" s="19"/>
      <c r="G88" s="22"/>
      <c r="H88" s="19"/>
      <c r="I88" s="19"/>
      <c r="J88" s="19"/>
      <c r="K88" s="19">
        <f t="shared" si="11"/>
        <v>6</v>
      </c>
      <c r="L88" s="19"/>
      <c r="M88" s="19"/>
      <c r="N88" s="19"/>
      <c r="O88" s="19"/>
      <c r="P88" s="19"/>
      <c r="Q88" s="19"/>
      <c r="R88" s="19">
        <v>6</v>
      </c>
      <c r="S88" s="19"/>
      <c r="T88" s="19"/>
      <c r="U88" s="19"/>
      <c r="V88" s="17">
        <v>9000000</v>
      </c>
      <c r="W88" s="17">
        <v>0</v>
      </c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>
        <f t="shared" si="12"/>
        <v>0</v>
      </c>
      <c r="AW88" s="22">
        <f t="shared" si="13"/>
        <v>0</v>
      </c>
      <c r="AX88" s="22">
        <f t="shared" si="14"/>
        <v>0</v>
      </c>
      <c r="AY88" s="22">
        <f t="shared" si="15"/>
        <v>0</v>
      </c>
      <c r="AZ88" s="20">
        <f t="shared" si="16"/>
        <v>0</v>
      </c>
      <c r="BA88" s="22"/>
      <c r="BB88" s="21"/>
      <c r="BC88" s="22"/>
      <c r="BD88" s="21"/>
      <c r="BE88" s="21"/>
      <c r="BF88" s="21"/>
      <c r="BG88" s="33">
        <f t="shared" si="17"/>
        <v>0</v>
      </c>
      <c r="BH88" s="34">
        <f t="shared" si="18"/>
        <v>0</v>
      </c>
      <c r="BI88" s="19"/>
    </row>
    <row r="89" spans="1:61" s="4" customFormat="1" ht="27.75" customHeight="1">
      <c r="A89" s="65">
        <f t="shared" si="9"/>
        <v>85</v>
      </c>
      <c r="B89" s="37" t="s">
        <v>344</v>
      </c>
      <c r="C89" s="37" t="s">
        <v>361</v>
      </c>
      <c r="D89" s="68" t="s">
        <v>345</v>
      </c>
      <c r="E89" s="19" t="s">
        <v>227</v>
      </c>
      <c r="F89" s="19"/>
      <c r="G89" s="22" t="s">
        <v>259</v>
      </c>
      <c r="H89" s="19" t="s">
        <v>262</v>
      </c>
      <c r="I89" s="19" t="s">
        <v>262</v>
      </c>
      <c r="J89" s="19"/>
      <c r="K89" s="19">
        <f t="shared" si="11"/>
        <v>2</v>
      </c>
      <c r="L89" s="19"/>
      <c r="M89" s="19"/>
      <c r="N89" s="19"/>
      <c r="O89" s="19">
        <v>2</v>
      </c>
      <c r="P89" s="19"/>
      <c r="Q89" s="19"/>
      <c r="R89" s="19"/>
      <c r="S89" s="19"/>
      <c r="T89" s="19"/>
      <c r="U89" s="19"/>
      <c r="V89" s="17">
        <v>4500000</v>
      </c>
      <c r="W89" s="17">
        <v>500000</v>
      </c>
      <c r="X89" s="22">
        <v>1</v>
      </c>
      <c r="Y89" s="22"/>
      <c r="Z89" s="22"/>
      <c r="AA89" s="22"/>
      <c r="AB89" s="22"/>
      <c r="AC89" s="22"/>
      <c r="AD89" s="22"/>
      <c r="AE89" s="22"/>
      <c r="AF89" s="22">
        <v>30000</v>
      </c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>
        <v>30000</v>
      </c>
      <c r="AV89" s="22">
        <f t="shared" si="12"/>
        <v>3000</v>
      </c>
      <c r="AW89" s="22">
        <f t="shared" si="13"/>
        <v>33000</v>
      </c>
      <c r="AX89" s="22">
        <f t="shared" si="14"/>
        <v>530000</v>
      </c>
      <c r="AY89" s="22">
        <f t="shared" si="15"/>
        <v>53000</v>
      </c>
      <c r="AZ89" s="20">
        <f t="shared" si="16"/>
        <v>583000</v>
      </c>
      <c r="BA89" s="22">
        <v>583000</v>
      </c>
      <c r="BB89" s="21">
        <v>43105</v>
      </c>
      <c r="BC89" s="22"/>
      <c r="BD89" s="21"/>
      <c r="BE89" s="21"/>
      <c r="BF89" s="21"/>
      <c r="BG89" s="33">
        <f t="shared" si="17"/>
        <v>583000</v>
      </c>
      <c r="BH89" s="34">
        <f t="shared" si="18"/>
        <v>0</v>
      </c>
      <c r="BI89" s="19"/>
    </row>
    <row r="90" spans="1:61" s="4" customFormat="1" ht="27.75" customHeight="1">
      <c r="A90" s="65">
        <f t="shared" si="9"/>
        <v>86</v>
      </c>
      <c r="B90" s="37" t="s">
        <v>279</v>
      </c>
      <c r="C90" s="11" t="s">
        <v>420</v>
      </c>
      <c r="D90" s="68" t="s">
        <v>280</v>
      </c>
      <c r="E90" s="19" t="s">
        <v>227</v>
      </c>
      <c r="F90" s="19"/>
      <c r="G90" s="22"/>
      <c r="H90" s="19"/>
      <c r="I90" s="19"/>
      <c r="J90" s="19"/>
      <c r="K90" s="19">
        <v>4</v>
      </c>
      <c r="L90" s="19"/>
      <c r="M90" s="19"/>
      <c r="N90" s="19"/>
      <c r="O90" s="19"/>
      <c r="P90" s="19"/>
      <c r="Q90" s="19"/>
      <c r="R90" s="19">
        <v>4</v>
      </c>
      <c r="S90" s="19"/>
      <c r="T90" s="19"/>
      <c r="U90" s="19"/>
      <c r="V90" s="17">
        <v>8000000</v>
      </c>
      <c r="W90" s="17">
        <v>0</v>
      </c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>
        <f t="shared" si="12"/>
        <v>0</v>
      </c>
      <c r="AW90" s="22">
        <f t="shared" si="13"/>
        <v>0</v>
      </c>
      <c r="AX90" s="22">
        <f t="shared" si="14"/>
        <v>0</v>
      </c>
      <c r="AY90" s="22">
        <f t="shared" si="15"/>
        <v>0</v>
      </c>
      <c r="AZ90" s="20">
        <f t="shared" si="16"/>
        <v>0</v>
      </c>
      <c r="BA90" s="22"/>
      <c r="BB90" s="21"/>
      <c r="BC90" s="22"/>
      <c r="BD90" s="21"/>
      <c r="BE90" s="21"/>
      <c r="BF90" s="21"/>
      <c r="BG90" s="33">
        <f t="shared" si="17"/>
        <v>0</v>
      </c>
      <c r="BH90" s="34">
        <f t="shared" si="18"/>
        <v>0</v>
      </c>
      <c r="BI90" s="19"/>
    </row>
    <row r="91" spans="1:61" s="4" customFormat="1" ht="27.75" customHeight="1">
      <c r="A91" s="65">
        <f t="shared" si="9"/>
        <v>87</v>
      </c>
      <c r="B91" s="37" t="s">
        <v>473</v>
      </c>
      <c r="C91" s="37" t="s">
        <v>515</v>
      </c>
      <c r="D91" s="68" t="s">
        <v>474</v>
      </c>
      <c r="E91" s="19" t="s">
        <v>227</v>
      </c>
      <c r="F91" s="19"/>
      <c r="G91" s="22"/>
      <c r="H91" s="19"/>
      <c r="I91" s="19"/>
      <c r="J91" s="19"/>
      <c r="K91" s="19">
        <v>15</v>
      </c>
      <c r="L91" s="19"/>
      <c r="M91" s="19"/>
      <c r="N91" s="19"/>
      <c r="O91" s="19"/>
      <c r="P91" s="19"/>
      <c r="Q91" s="19">
        <v>15</v>
      </c>
      <c r="R91" s="19"/>
      <c r="S91" s="19"/>
      <c r="T91" s="19"/>
      <c r="U91" s="19"/>
      <c r="V91" s="17">
        <v>22500000</v>
      </c>
      <c r="W91" s="17">
        <v>0</v>
      </c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>
        <f t="shared" si="12"/>
        <v>0</v>
      </c>
      <c r="AW91" s="22">
        <f t="shared" si="13"/>
        <v>0</v>
      </c>
      <c r="AX91" s="22">
        <f t="shared" si="14"/>
        <v>0</v>
      </c>
      <c r="AY91" s="22">
        <f t="shared" si="15"/>
        <v>0</v>
      </c>
      <c r="AZ91" s="20">
        <f t="shared" si="16"/>
        <v>0</v>
      </c>
      <c r="BA91" s="22"/>
      <c r="BB91" s="21"/>
      <c r="BC91" s="22"/>
      <c r="BD91" s="21"/>
      <c r="BE91" s="21"/>
      <c r="BF91" s="21"/>
      <c r="BG91" s="33">
        <f t="shared" si="17"/>
        <v>0</v>
      </c>
      <c r="BH91" s="34">
        <f t="shared" si="18"/>
        <v>0</v>
      </c>
      <c r="BI91" s="19"/>
    </row>
    <row r="92" spans="1:61" s="4" customFormat="1" ht="27.75" customHeight="1">
      <c r="A92" s="65">
        <f t="shared" si="9"/>
        <v>88</v>
      </c>
      <c r="B92" s="37" t="s">
        <v>114</v>
      </c>
      <c r="C92" s="37" t="s">
        <v>387</v>
      </c>
      <c r="D92" s="73" t="s">
        <v>464</v>
      </c>
      <c r="E92" s="19" t="s">
        <v>224</v>
      </c>
      <c r="F92" s="19"/>
      <c r="G92" s="22"/>
      <c r="H92" s="19"/>
      <c r="I92" s="19"/>
      <c r="J92" s="19"/>
      <c r="K92" s="19">
        <v>4</v>
      </c>
      <c r="L92" s="19"/>
      <c r="M92" s="19">
        <v>4</v>
      </c>
      <c r="N92" s="19"/>
      <c r="O92" s="19"/>
      <c r="P92" s="19"/>
      <c r="Q92" s="19"/>
      <c r="R92" s="19"/>
      <c r="S92" s="19"/>
      <c r="T92" s="19"/>
      <c r="U92" s="19"/>
      <c r="V92" s="17">
        <v>6800000</v>
      </c>
      <c r="W92" s="17">
        <v>1200000</v>
      </c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>
        <f t="shared" si="12"/>
        <v>0</v>
      </c>
      <c r="AW92" s="22">
        <f t="shared" si="13"/>
        <v>0</v>
      </c>
      <c r="AX92" s="22">
        <f t="shared" si="14"/>
        <v>1200000</v>
      </c>
      <c r="AY92" s="22">
        <f t="shared" si="15"/>
        <v>120000</v>
      </c>
      <c r="AZ92" s="20">
        <f t="shared" si="16"/>
        <v>1320000</v>
      </c>
      <c r="BA92" s="22">
        <v>600000</v>
      </c>
      <c r="BB92" s="21"/>
      <c r="BC92" s="20"/>
      <c r="BD92" s="21"/>
      <c r="BE92" s="21"/>
      <c r="BF92" s="21"/>
      <c r="BG92" s="33">
        <f t="shared" si="17"/>
        <v>600000</v>
      </c>
      <c r="BH92" s="34">
        <f t="shared" si="18"/>
        <v>720000</v>
      </c>
      <c r="BI92" s="19"/>
    </row>
    <row r="93" spans="1:61" s="4" customFormat="1" ht="27.75" customHeight="1">
      <c r="A93" s="65">
        <f t="shared" si="9"/>
        <v>89</v>
      </c>
      <c r="B93" s="37" t="s">
        <v>482</v>
      </c>
      <c r="C93" s="37" t="s">
        <v>510</v>
      </c>
      <c r="D93" s="68" t="s">
        <v>483</v>
      </c>
      <c r="E93" s="19" t="s">
        <v>227</v>
      </c>
      <c r="F93" s="19"/>
      <c r="G93" s="22"/>
      <c r="H93" s="19"/>
      <c r="I93" s="19"/>
      <c r="J93" s="19"/>
      <c r="K93" s="19">
        <v>4</v>
      </c>
      <c r="L93" s="19"/>
      <c r="M93" s="19"/>
      <c r="N93" s="19"/>
      <c r="O93" s="19"/>
      <c r="P93" s="19"/>
      <c r="Q93" s="19"/>
      <c r="R93" s="19">
        <v>4</v>
      </c>
      <c r="S93" s="19"/>
      <c r="T93" s="19"/>
      <c r="U93" s="19"/>
      <c r="V93" s="17">
        <v>8000000</v>
      </c>
      <c r="W93" s="17">
        <v>0</v>
      </c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>
        <f t="shared" si="12"/>
        <v>0</v>
      </c>
      <c r="AW93" s="22">
        <f t="shared" si="13"/>
        <v>0</v>
      </c>
      <c r="AX93" s="22">
        <f t="shared" si="14"/>
        <v>0</v>
      </c>
      <c r="AY93" s="22">
        <f t="shared" si="15"/>
        <v>0</v>
      </c>
      <c r="AZ93" s="20">
        <f t="shared" si="16"/>
        <v>0</v>
      </c>
      <c r="BA93" s="22"/>
      <c r="BB93" s="21"/>
      <c r="BC93" s="22"/>
      <c r="BD93" s="21"/>
      <c r="BE93" s="21"/>
      <c r="BF93" s="21"/>
      <c r="BG93" s="33">
        <f t="shared" si="17"/>
        <v>0</v>
      </c>
      <c r="BH93" s="34">
        <f t="shared" si="18"/>
        <v>0</v>
      </c>
      <c r="BI93" s="19"/>
    </row>
    <row r="94" spans="1:61" s="4" customFormat="1" ht="27.75" customHeight="1">
      <c r="A94" s="65">
        <f t="shared" si="9"/>
        <v>90</v>
      </c>
      <c r="B94" s="69" t="s">
        <v>574</v>
      </c>
      <c r="C94" s="37" t="s">
        <v>582</v>
      </c>
      <c r="D94" s="68" t="s">
        <v>580</v>
      </c>
      <c r="E94" s="19" t="s">
        <v>227</v>
      </c>
      <c r="F94" s="19"/>
      <c r="G94" s="22"/>
      <c r="H94" s="19"/>
      <c r="I94" s="19"/>
      <c r="J94" s="19" t="s">
        <v>248</v>
      </c>
      <c r="K94" s="19">
        <v>2</v>
      </c>
      <c r="L94" s="19"/>
      <c r="M94" s="19"/>
      <c r="N94" s="19"/>
      <c r="O94" s="19"/>
      <c r="P94" s="19"/>
      <c r="Q94" s="19"/>
      <c r="R94" s="19">
        <v>2</v>
      </c>
      <c r="S94" s="19"/>
      <c r="T94" s="19"/>
      <c r="U94" s="19"/>
      <c r="V94" s="17">
        <v>4000000</v>
      </c>
      <c r="W94" s="17">
        <v>0</v>
      </c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>
        <f t="shared" si="12"/>
        <v>0</v>
      </c>
      <c r="AW94" s="22">
        <f t="shared" si="13"/>
        <v>0</v>
      </c>
      <c r="AX94" s="22">
        <f t="shared" si="14"/>
        <v>0</v>
      </c>
      <c r="AY94" s="22">
        <f t="shared" si="15"/>
        <v>0</v>
      </c>
      <c r="AZ94" s="20">
        <f t="shared" si="16"/>
        <v>0</v>
      </c>
      <c r="BA94" s="22"/>
      <c r="BB94" s="21"/>
      <c r="BC94" s="22"/>
      <c r="BD94" s="21"/>
      <c r="BE94" s="21"/>
      <c r="BF94" s="21"/>
      <c r="BG94" s="33">
        <f t="shared" si="17"/>
        <v>0</v>
      </c>
      <c r="BH94" s="34">
        <f t="shared" si="18"/>
        <v>0</v>
      </c>
      <c r="BI94" s="19"/>
    </row>
    <row r="95" spans="1:61" s="4" customFormat="1" ht="27.75" customHeight="1">
      <c r="A95" s="65">
        <f t="shared" si="9"/>
        <v>91</v>
      </c>
      <c r="B95" s="37" t="s">
        <v>116</v>
      </c>
      <c r="C95" s="37" t="s">
        <v>378</v>
      </c>
      <c r="D95" s="68" t="s">
        <v>139</v>
      </c>
      <c r="E95" s="19" t="s">
        <v>247</v>
      </c>
      <c r="F95" s="19"/>
      <c r="G95" s="22"/>
      <c r="H95" s="19"/>
      <c r="I95" s="19"/>
      <c r="J95" s="19"/>
      <c r="K95" s="19">
        <f t="shared" si="11"/>
        <v>2</v>
      </c>
      <c r="L95" s="19"/>
      <c r="M95" s="19"/>
      <c r="N95" s="19"/>
      <c r="O95" s="19">
        <v>2</v>
      </c>
      <c r="P95" s="19"/>
      <c r="Q95" s="19"/>
      <c r="R95" s="19"/>
      <c r="S95" s="19"/>
      <c r="T95" s="19"/>
      <c r="U95" s="19"/>
      <c r="V95" s="17">
        <v>4500000</v>
      </c>
      <c r="W95" s="17">
        <v>500000</v>
      </c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>
        <f t="shared" si="12"/>
        <v>0</v>
      </c>
      <c r="AW95" s="22">
        <f t="shared" si="13"/>
        <v>0</v>
      </c>
      <c r="AX95" s="22">
        <f t="shared" si="14"/>
        <v>500000</v>
      </c>
      <c r="AY95" s="22">
        <f t="shared" si="15"/>
        <v>50000</v>
      </c>
      <c r="AZ95" s="20">
        <f t="shared" si="16"/>
        <v>550000</v>
      </c>
      <c r="BA95" s="22">
        <v>550000</v>
      </c>
      <c r="BB95" s="21">
        <v>43103</v>
      </c>
      <c r="BC95" s="22"/>
      <c r="BD95" s="21"/>
      <c r="BE95" s="21"/>
      <c r="BF95" s="21"/>
      <c r="BG95" s="33">
        <v>550000</v>
      </c>
      <c r="BH95" s="34">
        <f t="shared" si="18"/>
        <v>0</v>
      </c>
      <c r="BI95" s="19"/>
    </row>
    <row r="96" spans="1:61" s="4" customFormat="1" ht="27.75" customHeight="1">
      <c r="A96" s="65">
        <f t="shared" si="9"/>
        <v>92</v>
      </c>
      <c r="B96" s="37" t="s">
        <v>286</v>
      </c>
      <c r="C96" s="11" t="s">
        <v>422</v>
      </c>
      <c r="D96" s="68" t="s">
        <v>287</v>
      </c>
      <c r="E96" s="19" t="s">
        <v>253</v>
      </c>
      <c r="F96" s="19"/>
      <c r="G96" s="22"/>
      <c r="H96" s="19"/>
      <c r="I96" s="19"/>
      <c r="J96" s="19" t="s">
        <v>254</v>
      </c>
      <c r="K96" s="19">
        <f t="shared" si="11"/>
        <v>1</v>
      </c>
      <c r="L96" s="19"/>
      <c r="M96" s="19"/>
      <c r="N96" s="19"/>
      <c r="O96" s="19"/>
      <c r="P96" s="19"/>
      <c r="Q96" s="19"/>
      <c r="R96" s="19">
        <v>1</v>
      </c>
      <c r="S96" s="19"/>
      <c r="T96" s="19"/>
      <c r="U96" s="19"/>
      <c r="V96" s="17">
        <v>2000000</v>
      </c>
      <c r="W96" s="17">
        <v>0</v>
      </c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>
        <f t="shared" si="12"/>
        <v>0</v>
      </c>
      <c r="AW96" s="22">
        <f t="shared" si="13"/>
        <v>0</v>
      </c>
      <c r="AX96" s="22">
        <f t="shared" si="14"/>
        <v>0</v>
      </c>
      <c r="AY96" s="22">
        <f t="shared" si="15"/>
        <v>0</v>
      </c>
      <c r="AZ96" s="20">
        <f t="shared" si="16"/>
        <v>0</v>
      </c>
      <c r="BA96" s="22"/>
      <c r="BB96" s="21"/>
      <c r="BC96" s="22"/>
      <c r="BD96" s="21"/>
      <c r="BE96" s="21"/>
      <c r="BF96" s="21"/>
      <c r="BG96" s="33">
        <f t="shared" si="17"/>
        <v>0</v>
      </c>
      <c r="BH96" s="34">
        <f t="shared" si="18"/>
        <v>0</v>
      </c>
      <c r="BI96" s="19"/>
    </row>
    <row r="97" spans="1:61" s="4" customFormat="1" ht="27.75" customHeight="1">
      <c r="A97" s="65">
        <f t="shared" si="9"/>
        <v>93</v>
      </c>
      <c r="B97" s="37" t="s">
        <v>251</v>
      </c>
      <c r="C97" s="37" t="s">
        <v>443</v>
      </c>
      <c r="D97" s="68" t="s">
        <v>252</v>
      </c>
      <c r="E97" s="19" t="s">
        <v>253</v>
      </c>
      <c r="F97" s="19" t="s">
        <v>253</v>
      </c>
      <c r="G97" s="22"/>
      <c r="H97" s="19"/>
      <c r="I97" s="19"/>
      <c r="J97" s="19" t="s">
        <v>257</v>
      </c>
      <c r="K97" s="19">
        <v>6</v>
      </c>
      <c r="L97" s="19">
        <v>6</v>
      </c>
      <c r="M97" s="19"/>
      <c r="N97" s="19"/>
      <c r="O97" s="19"/>
      <c r="P97" s="19"/>
      <c r="Q97" s="19"/>
      <c r="R97" s="19"/>
      <c r="S97" s="19"/>
      <c r="T97" s="19"/>
      <c r="U97" s="19"/>
      <c r="V97" s="17">
        <v>6650000</v>
      </c>
      <c r="W97" s="17">
        <v>2350000</v>
      </c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>
        <f t="shared" si="12"/>
        <v>0</v>
      </c>
      <c r="AW97" s="22">
        <f t="shared" si="13"/>
        <v>0</v>
      </c>
      <c r="AX97" s="22">
        <f t="shared" si="14"/>
        <v>2350000</v>
      </c>
      <c r="AY97" s="22">
        <f t="shared" si="15"/>
        <v>235000</v>
      </c>
      <c r="AZ97" s="20">
        <f t="shared" si="16"/>
        <v>2585000</v>
      </c>
      <c r="BA97" s="22"/>
      <c r="BB97" s="21"/>
      <c r="BC97" s="22"/>
      <c r="BD97" s="21"/>
      <c r="BE97" s="21"/>
      <c r="BF97" s="21"/>
      <c r="BG97" s="33">
        <f t="shared" si="17"/>
        <v>0</v>
      </c>
      <c r="BH97" s="34" t="s">
        <v>310</v>
      </c>
      <c r="BI97" s="19"/>
    </row>
    <row r="98" spans="1:61" s="4" customFormat="1" ht="27.75" customHeight="1">
      <c r="A98" s="65">
        <f t="shared" si="9"/>
        <v>94</v>
      </c>
      <c r="B98" s="37" t="s">
        <v>113</v>
      </c>
      <c r="C98" s="37" t="s">
        <v>377</v>
      </c>
      <c r="D98" s="71" t="s">
        <v>457</v>
      </c>
      <c r="E98" s="19"/>
      <c r="F98" s="19"/>
      <c r="G98" s="22"/>
      <c r="H98" s="19"/>
      <c r="I98" s="19"/>
      <c r="J98" s="19"/>
      <c r="K98" s="19">
        <v>8</v>
      </c>
      <c r="L98" s="19"/>
      <c r="M98" s="19"/>
      <c r="N98" s="19"/>
      <c r="O98" s="19"/>
      <c r="P98" s="19"/>
      <c r="Q98" s="19">
        <v>8</v>
      </c>
      <c r="R98" s="19"/>
      <c r="S98" s="19"/>
      <c r="T98" s="19"/>
      <c r="U98" s="19"/>
      <c r="V98" s="17">
        <v>0</v>
      </c>
      <c r="W98" s="17">
        <v>0</v>
      </c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>
        <f t="shared" si="12"/>
        <v>0</v>
      </c>
      <c r="AW98" s="22">
        <f t="shared" si="13"/>
        <v>0</v>
      </c>
      <c r="AX98" s="22">
        <f t="shared" si="14"/>
        <v>0</v>
      </c>
      <c r="AY98" s="22">
        <f t="shared" si="15"/>
        <v>0</v>
      </c>
      <c r="AZ98" s="20">
        <f t="shared" si="16"/>
        <v>0</v>
      </c>
      <c r="BA98" s="22"/>
      <c r="BB98" s="21"/>
      <c r="BC98" s="22"/>
      <c r="BD98" s="21"/>
      <c r="BE98" s="21"/>
      <c r="BF98" s="21"/>
      <c r="BG98" s="33">
        <f t="shared" si="17"/>
        <v>0</v>
      </c>
      <c r="BH98" s="34">
        <f t="shared" si="18"/>
        <v>0</v>
      </c>
      <c r="BI98" s="19"/>
    </row>
    <row r="99" spans="1:61" s="4" customFormat="1" ht="27.75" customHeight="1">
      <c r="A99" s="65">
        <f t="shared" si="9"/>
        <v>95</v>
      </c>
      <c r="B99" s="37" t="s">
        <v>651</v>
      </c>
      <c r="C99" s="37" t="s">
        <v>650</v>
      </c>
      <c r="D99" s="71" t="s">
        <v>596</v>
      </c>
      <c r="E99" s="19"/>
      <c r="F99" s="19"/>
      <c r="G99" s="22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7"/>
      <c r="W99" s="17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0"/>
      <c r="BA99" s="22"/>
      <c r="BB99" s="21"/>
      <c r="BC99" s="22"/>
      <c r="BD99" s="21"/>
      <c r="BE99" s="21"/>
      <c r="BF99" s="21"/>
      <c r="BG99" s="33"/>
      <c r="BH99" s="34"/>
      <c r="BI99" s="19"/>
    </row>
    <row r="100" spans="1:61" s="4" customFormat="1" ht="27.75" customHeight="1">
      <c r="A100" s="65">
        <f t="shared" si="9"/>
        <v>96</v>
      </c>
      <c r="B100" s="37" t="s">
        <v>324</v>
      </c>
      <c r="C100" s="37" t="s">
        <v>361</v>
      </c>
      <c r="D100" s="68" t="s">
        <v>325</v>
      </c>
      <c r="E100" s="19" t="s">
        <v>270</v>
      </c>
      <c r="F100" s="19" t="s">
        <v>250</v>
      </c>
      <c r="G100" s="22" t="s">
        <v>253</v>
      </c>
      <c r="H100" s="19" t="s">
        <v>253</v>
      </c>
      <c r="I100" s="22" t="s">
        <v>253</v>
      </c>
      <c r="J100" s="27"/>
      <c r="K100" s="19">
        <f t="shared" si="11"/>
        <v>1</v>
      </c>
      <c r="L100" s="19"/>
      <c r="M100" s="19">
        <v>1</v>
      </c>
      <c r="N100" s="19"/>
      <c r="O100" s="19"/>
      <c r="P100" s="19"/>
      <c r="Q100" s="19"/>
      <c r="R100" s="19"/>
      <c r="S100" s="19"/>
      <c r="T100" s="19"/>
      <c r="U100" s="19"/>
      <c r="V100" s="17">
        <v>1500000</v>
      </c>
      <c r="W100" s="17">
        <v>500000</v>
      </c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>
        <f t="shared" si="12"/>
        <v>0</v>
      </c>
      <c r="AW100" s="22">
        <f t="shared" si="13"/>
        <v>0</v>
      </c>
      <c r="AX100" s="22">
        <v>500000</v>
      </c>
      <c r="AY100" s="22">
        <f t="shared" si="15"/>
        <v>50000</v>
      </c>
      <c r="AZ100" s="20">
        <f t="shared" si="16"/>
        <v>550000</v>
      </c>
      <c r="BA100" s="22"/>
      <c r="BB100" s="21"/>
      <c r="BC100" s="22"/>
      <c r="BD100" s="21"/>
      <c r="BE100" s="21"/>
      <c r="BF100" s="21"/>
      <c r="BG100" s="33">
        <v>550000</v>
      </c>
      <c r="BH100" s="34">
        <f t="shared" si="18"/>
        <v>0</v>
      </c>
      <c r="BI100" s="19"/>
    </row>
    <row r="101" spans="1:61" s="4" customFormat="1" ht="27.75" customHeight="1">
      <c r="A101" s="65">
        <f t="shared" si="9"/>
        <v>97</v>
      </c>
      <c r="B101" s="69" t="s">
        <v>529</v>
      </c>
      <c r="C101" s="37" t="s">
        <v>561</v>
      </c>
      <c r="D101" s="78" t="s">
        <v>661</v>
      </c>
      <c r="E101" s="19" t="s">
        <v>259</v>
      </c>
      <c r="F101" s="19"/>
      <c r="G101" s="22"/>
      <c r="H101" s="19"/>
      <c r="I101" s="19"/>
      <c r="J101" s="41" t="s">
        <v>265</v>
      </c>
      <c r="K101" s="19">
        <f t="shared" si="11"/>
        <v>4</v>
      </c>
      <c r="L101" s="19">
        <v>4</v>
      </c>
      <c r="M101" s="19"/>
      <c r="N101" s="19"/>
      <c r="O101" s="19"/>
      <c r="P101" s="19"/>
      <c r="Q101" s="19"/>
      <c r="R101" s="19"/>
      <c r="S101" s="19"/>
      <c r="T101" s="19"/>
      <c r="U101" s="19"/>
      <c r="V101" s="17">
        <v>5000000</v>
      </c>
      <c r="W101" s="17">
        <v>1000000</v>
      </c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>
        <f t="shared" si="12"/>
        <v>0</v>
      </c>
      <c r="AW101" s="22">
        <f t="shared" si="13"/>
        <v>0</v>
      </c>
      <c r="AX101" s="22">
        <f t="shared" si="14"/>
        <v>1000000</v>
      </c>
      <c r="AY101" s="22">
        <f t="shared" si="15"/>
        <v>100000</v>
      </c>
      <c r="AZ101" s="20">
        <f t="shared" si="16"/>
        <v>1100000</v>
      </c>
      <c r="BA101" s="22"/>
      <c r="BB101" s="21"/>
      <c r="BC101" s="22"/>
      <c r="BD101" s="21"/>
      <c r="BE101" s="21"/>
      <c r="BF101" s="21"/>
      <c r="BG101" s="33">
        <f t="shared" si="17"/>
        <v>0</v>
      </c>
      <c r="BH101" s="34">
        <f t="shared" si="18"/>
        <v>1100000</v>
      </c>
      <c r="BI101" s="19"/>
    </row>
    <row r="102" spans="1:61" s="4" customFormat="1" ht="27.75" customHeight="1">
      <c r="A102" s="65">
        <f t="shared" si="9"/>
        <v>98</v>
      </c>
      <c r="B102" s="37" t="s">
        <v>109</v>
      </c>
      <c r="C102" s="37" t="s">
        <v>373</v>
      </c>
      <c r="D102" s="79" t="s">
        <v>468</v>
      </c>
      <c r="E102" s="19"/>
      <c r="F102" s="19"/>
      <c r="G102" s="22"/>
      <c r="H102" s="19"/>
      <c r="I102" s="19"/>
      <c r="J102" s="27" t="s">
        <v>260</v>
      </c>
      <c r="K102" s="19">
        <f t="shared" si="11"/>
        <v>0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7"/>
      <c r="W102" s="17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>
        <f t="shared" si="12"/>
        <v>0</v>
      </c>
      <c r="AW102" s="22">
        <f t="shared" si="13"/>
        <v>0</v>
      </c>
      <c r="AX102" s="22">
        <f t="shared" si="14"/>
        <v>0</v>
      </c>
      <c r="AY102" s="22">
        <f t="shared" si="15"/>
        <v>0</v>
      </c>
      <c r="AZ102" s="20">
        <f t="shared" si="16"/>
        <v>0</v>
      </c>
      <c r="BA102" s="22"/>
      <c r="BB102" s="21"/>
      <c r="BC102" s="22"/>
      <c r="BD102" s="21"/>
      <c r="BE102" s="21"/>
      <c r="BF102" s="21"/>
      <c r="BG102" s="33">
        <f t="shared" si="17"/>
        <v>0</v>
      </c>
      <c r="BH102" s="34">
        <f t="shared" si="18"/>
        <v>0</v>
      </c>
      <c r="BI102" s="19"/>
    </row>
    <row r="103" spans="1:61" s="4" customFormat="1" ht="27.75" customHeight="1">
      <c r="A103" s="65">
        <f t="shared" si="9"/>
        <v>99</v>
      </c>
      <c r="B103" s="37" t="s">
        <v>219</v>
      </c>
      <c r="C103" s="37" t="s">
        <v>439</v>
      </c>
      <c r="D103" s="68" t="s">
        <v>220</v>
      </c>
      <c r="E103" s="19" t="s">
        <v>259</v>
      </c>
      <c r="F103" s="19" t="s">
        <v>262</v>
      </c>
      <c r="G103" s="22"/>
      <c r="H103" s="19"/>
      <c r="I103" s="19"/>
      <c r="J103" s="41" t="s">
        <v>268</v>
      </c>
      <c r="K103" s="19">
        <f t="shared" si="11"/>
        <v>1</v>
      </c>
      <c r="L103" s="19"/>
      <c r="M103" s="19">
        <v>1</v>
      </c>
      <c r="N103" s="19"/>
      <c r="O103" s="19"/>
      <c r="P103" s="19"/>
      <c r="Q103" s="19"/>
      <c r="R103" s="19"/>
      <c r="S103" s="19"/>
      <c r="T103" s="19"/>
      <c r="U103" s="19"/>
      <c r="V103" s="17">
        <v>1500000</v>
      </c>
      <c r="W103" s="17">
        <v>500000</v>
      </c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>
        <f t="shared" si="12"/>
        <v>0</v>
      </c>
      <c r="AW103" s="22">
        <f t="shared" si="13"/>
        <v>0</v>
      </c>
      <c r="AX103" s="22">
        <f t="shared" si="14"/>
        <v>500000</v>
      </c>
      <c r="AY103" s="22">
        <f t="shared" si="15"/>
        <v>50000</v>
      </c>
      <c r="AZ103" s="20">
        <f t="shared" si="16"/>
        <v>550000</v>
      </c>
      <c r="BA103" s="22"/>
      <c r="BB103" s="21"/>
      <c r="BC103" s="22"/>
      <c r="BD103" s="21"/>
      <c r="BE103" s="21"/>
      <c r="BF103" s="21"/>
      <c r="BG103" s="33">
        <f t="shared" si="17"/>
        <v>0</v>
      </c>
      <c r="BH103" s="34">
        <f t="shared" si="18"/>
        <v>550000</v>
      </c>
      <c r="BI103" s="19"/>
    </row>
    <row r="104" spans="1:61" s="4" customFormat="1" ht="27.75" customHeight="1">
      <c r="A104" s="65">
        <f t="shared" si="9"/>
        <v>100</v>
      </c>
      <c r="B104" s="37" t="s">
        <v>334</v>
      </c>
      <c r="C104" s="37" t="s">
        <v>409</v>
      </c>
      <c r="D104" s="68" t="s">
        <v>335</v>
      </c>
      <c r="E104" s="19" t="s">
        <v>262</v>
      </c>
      <c r="F104" s="19"/>
      <c r="G104" s="22"/>
      <c r="H104" s="19"/>
      <c r="I104" s="19"/>
      <c r="J104" s="27"/>
      <c r="K104" s="19">
        <f t="shared" si="11"/>
        <v>2</v>
      </c>
      <c r="L104" s="19"/>
      <c r="M104" s="19">
        <v>2</v>
      </c>
      <c r="N104" s="19"/>
      <c r="O104" s="19"/>
      <c r="P104" s="19"/>
      <c r="Q104" s="19"/>
      <c r="R104" s="19"/>
      <c r="S104" s="19"/>
      <c r="T104" s="19"/>
      <c r="U104" s="19"/>
      <c r="V104" s="17">
        <v>4000000</v>
      </c>
      <c r="W104" s="17">
        <v>0</v>
      </c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>
        <f t="shared" si="12"/>
        <v>0</v>
      </c>
      <c r="AW104" s="22">
        <f t="shared" si="13"/>
        <v>0</v>
      </c>
      <c r="AX104" s="22">
        <f t="shared" si="14"/>
        <v>0</v>
      </c>
      <c r="AY104" s="22">
        <f t="shared" si="15"/>
        <v>0</v>
      </c>
      <c r="AZ104" s="20">
        <f t="shared" si="16"/>
        <v>0</v>
      </c>
      <c r="BA104" s="22"/>
      <c r="BB104" s="21"/>
      <c r="BC104" s="22"/>
      <c r="BD104" s="21"/>
      <c r="BE104" s="21"/>
      <c r="BF104" s="21"/>
      <c r="BG104" s="33">
        <f t="shared" si="17"/>
        <v>0</v>
      </c>
      <c r="BH104" s="34">
        <f t="shared" si="18"/>
        <v>0</v>
      </c>
      <c r="BI104" s="19"/>
    </row>
    <row r="105" spans="1:61" s="4" customFormat="1" ht="27.75" customHeight="1">
      <c r="A105" s="65">
        <f t="shared" si="9"/>
        <v>101</v>
      </c>
      <c r="B105" s="37" t="s">
        <v>163</v>
      </c>
      <c r="C105" s="37" t="s">
        <v>382</v>
      </c>
      <c r="D105" s="68" t="s">
        <v>164</v>
      </c>
      <c r="E105" s="19"/>
      <c r="F105" s="19"/>
      <c r="G105" s="22"/>
      <c r="H105" s="19"/>
      <c r="I105" s="19"/>
      <c r="J105" s="27"/>
      <c r="K105" s="19">
        <f t="shared" si="11"/>
        <v>1</v>
      </c>
      <c r="L105" s="19"/>
      <c r="M105" s="19">
        <v>1</v>
      </c>
      <c r="N105" s="19"/>
      <c r="O105" s="19"/>
      <c r="P105" s="19"/>
      <c r="Q105" s="19"/>
      <c r="R105" s="19"/>
      <c r="S105" s="19"/>
      <c r="T105" s="19"/>
      <c r="U105" s="19"/>
      <c r="V105" s="17"/>
      <c r="W105" s="17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>
        <f t="shared" si="12"/>
        <v>0</v>
      </c>
      <c r="AW105" s="22">
        <f t="shared" si="13"/>
        <v>0</v>
      </c>
      <c r="AX105" s="22">
        <f t="shared" si="14"/>
        <v>0</v>
      </c>
      <c r="AY105" s="22">
        <f t="shared" si="15"/>
        <v>0</v>
      </c>
      <c r="AZ105" s="20">
        <f t="shared" si="16"/>
        <v>0</v>
      </c>
      <c r="BA105" s="22"/>
      <c r="BB105" s="21"/>
      <c r="BC105" s="22"/>
      <c r="BD105" s="21"/>
      <c r="BE105" s="21"/>
      <c r="BF105" s="21"/>
      <c r="BG105" s="33">
        <f t="shared" si="17"/>
        <v>0</v>
      </c>
      <c r="BH105" s="34">
        <f t="shared" si="18"/>
        <v>0</v>
      </c>
      <c r="BI105" s="19"/>
    </row>
    <row r="106" spans="1:61" s="4" customFormat="1" ht="27.75" customHeight="1">
      <c r="A106" s="65">
        <f t="shared" si="9"/>
        <v>102</v>
      </c>
      <c r="B106" s="69" t="s">
        <v>541</v>
      </c>
      <c r="C106" s="37" t="s">
        <v>565</v>
      </c>
      <c r="D106" s="68" t="s">
        <v>542</v>
      </c>
      <c r="E106" s="19" t="s">
        <v>262</v>
      </c>
      <c r="F106" s="19"/>
      <c r="G106" s="22"/>
      <c r="H106" s="19"/>
      <c r="I106" s="19" t="s">
        <v>262</v>
      </c>
      <c r="J106" s="19"/>
      <c r="K106" s="19">
        <f t="shared" si="11"/>
        <v>3</v>
      </c>
      <c r="L106" s="19"/>
      <c r="M106" s="19">
        <v>3</v>
      </c>
      <c r="N106" s="19"/>
      <c r="O106" s="19"/>
      <c r="P106" s="19"/>
      <c r="Q106" s="19"/>
      <c r="R106" s="19"/>
      <c r="S106" s="19"/>
      <c r="T106" s="19"/>
      <c r="U106" s="19"/>
      <c r="V106" s="17">
        <v>5000000</v>
      </c>
      <c r="W106" s="17">
        <v>1000000</v>
      </c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>
        <f t="shared" si="12"/>
        <v>0</v>
      </c>
      <c r="AW106" s="22">
        <f t="shared" si="13"/>
        <v>0</v>
      </c>
      <c r="AX106" s="22">
        <f t="shared" si="14"/>
        <v>1000000</v>
      </c>
      <c r="AY106" s="22">
        <f t="shared" si="15"/>
        <v>100000</v>
      </c>
      <c r="AZ106" s="20">
        <f t="shared" si="16"/>
        <v>1100000</v>
      </c>
      <c r="BA106" s="22"/>
      <c r="BB106" s="21"/>
      <c r="BC106" s="22"/>
      <c r="BD106" s="21"/>
      <c r="BE106" s="21"/>
      <c r="BF106" s="21"/>
      <c r="BG106" s="33">
        <f t="shared" si="17"/>
        <v>0</v>
      </c>
      <c r="BH106" s="34">
        <f t="shared" si="18"/>
        <v>1100000</v>
      </c>
      <c r="BI106" s="19"/>
    </row>
    <row r="107" spans="1:61" s="4" customFormat="1" ht="27.75" customHeight="1">
      <c r="A107" s="65">
        <f t="shared" si="9"/>
        <v>103</v>
      </c>
      <c r="B107" s="37" t="s">
        <v>58</v>
      </c>
      <c r="C107" s="37" t="s">
        <v>354</v>
      </c>
      <c r="D107" s="70" t="s">
        <v>447</v>
      </c>
      <c r="E107" s="19" t="s">
        <v>273</v>
      </c>
      <c r="F107" s="19" t="s">
        <v>273</v>
      </c>
      <c r="G107" s="22" t="s">
        <v>285</v>
      </c>
      <c r="H107" s="19"/>
      <c r="I107" s="19" t="s">
        <v>284</v>
      </c>
      <c r="J107" s="19" t="s">
        <v>276</v>
      </c>
      <c r="K107" s="19">
        <f t="shared" si="11"/>
        <v>1</v>
      </c>
      <c r="L107" s="19"/>
      <c r="M107" s="19">
        <v>1</v>
      </c>
      <c r="N107" s="19"/>
      <c r="O107" s="19"/>
      <c r="P107" s="19"/>
      <c r="Q107" s="19"/>
      <c r="R107" s="19"/>
      <c r="S107" s="19"/>
      <c r="T107" s="19"/>
      <c r="U107" s="19"/>
      <c r="V107" s="17"/>
      <c r="W107" s="17">
        <v>2000000</v>
      </c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>
        <v>1</v>
      </c>
      <c r="AK107" s="22">
        <v>100000</v>
      </c>
      <c r="AL107" s="22"/>
      <c r="AM107" s="22"/>
      <c r="AN107" s="22"/>
      <c r="AO107" s="22"/>
      <c r="AP107" s="22"/>
      <c r="AQ107" s="22"/>
      <c r="AR107" s="22"/>
      <c r="AS107" s="22"/>
      <c r="AT107" s="22"/>
      <c r="AU107" s="22">
        <v>100000</v>
      </c>
      <c r="AV107" s="22">
        <f t="shared" si="12"/>
        <v>10000</v>
      </c>
      <c r="AW107" s="22">
        <f t="shared" si="13"/>
        <v>110000</v>
      </c>
      <c r="AX107" s="22">
        <f t="shared" si="14"/>
        <v>2100000</v>
      </c>
      <c r="AY107" s="22">
        <f t="shared" si="15"/>
        <v>210000</v>
      </c>
      <c r="AZ107" s="20">
        <f t="shared" si="16"/>
        <v>2310000</v>
      </c>
      <c r="BA107" s="22">
        <v>1155000</v>
      </c>
      <c r="BB107" s="21"/>
      <c r="BC107" s="22"/>
      <c r="BD107" s="21"/>
      <c r="BE107" s="21"/>
      <c r="BF107" s="21"/>
      <c r="BG107" s="33">
        <f t="shared" si="17"/>
        <v>1155000</v>
      </c>
      <c r="BH107" s="34">
        <f t="shared" si="18"/>
        <v>1155000</v>
      </c>
      <c r="BI107" s="19"/>
    </row>
    <row r="108" spans="1:61" s="4" customFormat="1" ht="27.75" customHeight="1">
      <c r="A108" s="65">
        <f t="shared" si="9"/>
        <v>104</v>
      </c>
      <c r="B108" s="37" t="s">
        <v>476</v>
      </c>
      <c r="C108" s="37" t="s">
        <v>477</v>
      </c>
      <c r="D108" s="70" t="s">
        <v>662</v>
      </c>
      <c r="E108" s="19" t="s">
        <v>281</v>
      </c>
      <c r="F108" s="19" t="s">
        <v>282</v>
      </c>
      <c r="G108" s="22"/>
      <c r="H108" s="19"/>
      <c r="I108" s="19"/>
      <c r="J108" s="41" t="s">
        <v>283</v>
      </c>
      <c r="K108" s="19">
        <f t="shared" si="11"/>
        <v>2</v>
      </c>
      <c r="L108" s="19"/>
      <c r="M108" s="19">
        <v>2</v>
      </c>
      <c r="N108" s="19"/>
      <c r="O108" s="19"/>
      <c r="P108" s="19"/>
      <c r="Q108" s="19"/>
      <c r="R108" s="19"/>
      <c r="S108" s="19"/>
      <c r="T108" s="19"/>
      <c r="U108" s="19"/>
      <c r="V108" s="17">
        <v>3200000</v>
      </c>
      <c r="W108" s="17">
        <v>800000</v>
      </c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>
        <f t="shared" si="12"/>
        <v>0</v>
      </c>
      <c r="AW108" s="22">
        <f t="shared" si="13"/>
        <v>0</v>
      </c>
      <c r="AX108" s="22">
        <f t="shared" si="14"/>
        <v>800000</v>
      </c>
      <c r="AY108" s="22">
        <f t="shared" si="15"/>
        <v>80000</v>
      </c>
      <c r="AZ108" s="20">
        <f t="shared" si="16"/>
        <v>880000</v>
      </c>
      <c r="BA108" s="22"/>
      <c r="BB108" s="21"/>
      <c r="BC108" s="22"/>
      <c r="BD108" s="21"/>
      <c r="BE108" s="21"/>
      <c r="BF108" s="21"/>
      <c r="BG108" s="33">
        <f t="shared" si="17"/>
        <v>0</v>
      </c>
      <c r="BH108" s="34">
        <f t="shared" si="18"/>
        <v>880000</v>
      </c>
      <c r="BI108" s="19"/>
    </row>
    <row r="109" spans="1:61" s="4" customFormat="1" ht="27.75" customHeight="1">
      <c r="A109" s="65">
        <f t="shared" si="9"/>
        <v>105</v>
      </c>
      <c r="B109" s="37" t="s">
        <v>180</v>
      </c>
      <c r="C109" s="37" t="s">
        <v>396</v>
      </c>
      <c r="D109" s="68" t="s">
        <v>181</v>
      </c>
      <c r="E109" s="19"/>
      <c r="F109" s="19"/>
      <c r="G109" s="22"/>
      <c r="H109" s="19"/>
      <c r="I109" s="19"/>
      <c r="J109" s="41" t="s">
        <v>288</v>
      </c>
      <c r="K109" s="19">
        <f t="shared" si="11"/>
        <v>1</v>
      </c>
      <c r="L109" s="19"/>
      <c r="M109" s="19">
        <v>1</v>
      </c>
      <c r="N109" s="19"/>
      <c r="O109" s="19"/>
      <c r="P109" s="19"/>
      <c r="Q109" s="19"/>
      <c r="R109" s="19"/>
      <c r="S109" s="19"/>
      <c r="T109" s="19"/>
      <c r="U109" s="19"/>
      <c r="V109" s="17">
        <v>2000000</v>
      </c>
      <c r="W109" s="17">
        <v>0</v>
      </c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>
        <f t="shared" si="12"/>
        <v>0</v>
      </c>
      <c r="AW109" s="22">
        <f t="shared" si="13"/>
        <v>0</v>
      </c>
      <c r="AX109" s="22">
        <f t="shared" si="14"/>
        <v>0</v>
      </c>
      <c r="AY109" s="22">
        <f t="shared" si="15"/>
        <v>0</v>
      </c>
      <c r="AZ109" s="20">
        <f t="shared" si="16"/>
        <v>0</v>
      </c>
      <c r="BA109" s="22"/>
      <c r="BB109" s="21"/>
      <c r="BC109" s="22"/>
      <c r="BD109" s="21"/>
      <c r="BE109" s="21"/>
      <c r="BF109" s="21"/>
      <c r="BG109" s="33">
        <f t="shared" si="17"/>
        <v>0</v>
      </c>
      <c r="BH109" s="34">
        <f t="shared" si="18"/>
        <v>0</v>
      </c>
      <c r="BI109" s="19"/>
    </row>
    <row r="110" spans="1:61" s="4" customFormat="1" ht="27.75" customHeight="1">
      <c r="A110" s="65">
        <f t="shared" si="9"/>
        <v>106</v>
      </c>
      <c r="B110" s="69" t="s">
        <v>544</v>
      </c>
      <c r="C110" s="37" t="s">
        <v>567</v>
      </c>
      <c r="D110" s="68" t="s">
        <v>545</v>
      </c>
      <c r="E110" s="19" t="s">
        <v>291</v>
      </c>
      <c r="F110" s="19" t="s">
        <v>291</v>
      </c>
      <c r="G110" s="22"/>
      <c r="H110" s="19"/>
      <c r="I110" s="19"/>
      <c r="J110" s="41" t="s">
        <v>292</v>
      </c>
      <c r="K110" s="19">
        <f t="shared" si="11"/>
        <v>3</v>
      </c>
      <c r="L110" s="19"/>
      <c r="M110" s="19">
        <v>3</v>
      </c>
      <c r="N110" s="19"/>
      <c r="O110" s="19"/>
      <c r="P110" s="19"/>
      <c r="Q110" s="19"/>
      <c r="R110" s="19"/>
      <c r="S110" s="19"/>
      <c r="T110" s="19"/>
      <c r="U110" s="19"/>
      <c r="V110" s="17">
        <v>5500000</v>
      </c>
      <c r="W110" s="17">
        <v>500000</v>
      </c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>
        <f t="shared" si="12"/>
        <v>0</v>
      </c>
      <c r="AW110" s="22">
        <f t="shared" si="13"/>
        <v>0</v>
      </c>
      <c r="AX110" s="22">
        <f t="shared" si="14"/>
        <v>500000</v>
      </c>
      <c r="AY110" s="22">
        <f t="shared" si="15"/>
        <v>50000</v>
      </c>
      <c r="AZ110" s="20">
        <f t="shared" si="16"/>
        <v>550000</v>
      </c>
      <c r="BA110" s="22"/>
      <c r="BB110" s="21"/>
      <c r="BC110" s="22"/>
      <c r="BD110" s="21"/>
      <c r="BE110" s="21"/>
      <c r="BF110" s="21"/>
      <c r="BG110" s="33">
        <f t="shared" si="17"/>
        <v>0</v>
      </c>
      <c r="BH110" s="34">
        <f t="shared" si="18"/>
        <v>550000</v>
      </c>
      <c r="BI110" s="19"/>
    </row>
    <row r="111" spans="1:61" s="4" customFormat="1" ht="27.75" customHeight="1">
      <c r="A111" s="65">
        <f t="shared" si="9"/>
        <v>107</v>
      </c>
      <c r="B111" s="37" t="s">
        <v>178</v>
      </c>
      <c r="C111" s="37" t="s">
        <v>383</v>
      </c>
      <c r="D111" s="68" t="s">
        <v>179</v>
      </c>
      <c r="E111" s="19" t="s">
        <v>295</v>
      </c>
      <c r="F111" s="19"/>
      <c r="G111" s="22"/>
      <c r="H111" s="19"/>
      <c r="I111" s="19"/>
      <c r="J111" s="19" t="s">
        <v>296</v>
      </c>
      <c r="K111" s="19">
        <f t="shared" si="11"/>
        <v>2</v>
      </c>
      <c r="L111" s="19"/>
      <c r="M111" s="19">
        <v>2</v>
      </c>
      <c r="N111" s="19"/>
      <c r="O111" s="19"/>
      <c r="P111" s="19"/>
      <c r="Q111" s="19"/>
      <c r="R111" s="19"/>
      <c r="S111" s="19"/>
      <c r="T111" s="19"/>
      <c r="U111" s="19"/>
      <c r="V111" s="17">
        <v>3500000</v>
      </c>
      <c r="W111" s="17">
        <v>500000</v>
      </c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>
        <f t="shared" si="12"/>
        <v>0</v>
      </c>
      <c r="AW111" s="22">
        <f t="shared" si="13"/>
        <v>0</v>
      </c>
      <c r="AX111" s="22">
        <f t="shared" si="14"/>
        <v>500000</v>
      </c>
      <c r="AY111" s="22">
        <f t="shared" si="15"/>
        <v>50000</v>
      </c>
      <c r="AZ111" s="20">
        <f t="shared" si="16"/>
        <v>550000</v>
      </c>
      <c r="BA111" s="22"/>
      <c r="BB111" s="21"/>
      <c r="BC111" s="22"/>
      <c r="BD111" s="21"/>
      <c r="BE111" s="21"/>
      <c r="BF111" s="21"/>
      <c r="BG111" s="33">
        <f t="shared" si="17"/>
        <v>0</v>
      </c>
      <c r="BH111" s="34">
        <f t="shared" si="18"/>
        <v>550000</v>
      </c>
      <c r="BI111" s="19"/>
    </row>
    <row r="112" spans="1:61" s="4" customFormat="1" ht="27.75" customHeight="1">
      <c r="A112" s="65">
        <f t="shared" si="9"/>
        <v>108</v>
      </c>
      <c r="B112" s="69" t="s">
        <v>539</v>
      </c>
      <c r="C112" s="37" t="s">
        <v>564</v>
      </c>
      <c r="D112" s="68" t="s">
        <v>540</v>
      </c>
      <c r="E112" s="19" t="s">
        <v>299</v>
      </c>
      <c r="F112" s="19"/>
      <c r="G112" s="22"/>
      <c r="H112" s="19"/>
      <c r="I112" s="19"/>
      <c r="J112" s="19"/>
      <c r="K112" s="19">
        <f t="shared" si="11"/>
        <v>1</v>
      </c>
      <c r="L112" s="19"/>
      <c r="M112" s="19">
        <v>1</v>
      </c>
      <c r="N112" s="19"/>
      <c r="O112" s="19"/>
      <c r="P112" s="19"/>
      <c r="Q112" s="19"/>
      <c r="R112" s="19"/>
      <c r="S112" s="19"/>
      <c r="T112" s="19"/>
      <c r="U112" s="19"/>
      <c r="V112" s="17">
        <v>2000000</v>
      </c>
      <c r="W112" s="17">
        <v>0</v>
      </c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>
        <f t="shared" si="12"/>
        <v>0</v>
      </c>
      <c r="AW112" s="22">
        <f t="shared" si="13"/>
        <v>0</v>
      </c>
      <c r="AX112" s="22">
        <f t="shared" si="14"/>
        <v>0</v>
      </c>
      <c r="AY112" s="22">
        <f t="shared" si="15"/>
        <v>0</v>
      </c>
      <c r="AZ112" s="20">
        <f t="shared" si="16"/>
        <v>0</v>
      </c>
      <c r="BA112" s="22"/>
      <c r="BB112" s="21"/>
      <c r="BC112" s="22"/>
      <c r="BD112" s="21"/>
      <c r="BE112" s="21"/>
      <c r="BF112" s="21"/>
      <c r="BG112" s="33">
        <f t="shared" si="17"/>
        <v>0</v>
      </c>
      <c r="BH112" s="34">
        <f t="shared" si="18"/>
        <v>0</v>
      </c>
      <c r="BI112" s="19"/>
    </row>
    <row r="113" spans="1:61" s="4" customFormat="1" ht="27.75" customHeight="1">
      <c r="A113" s="65">
        <f t="shared" si="9"/>
        <v>109</v>
      </c>
      <c r="B113" s="69" t="s">
        <v>570</v>
      </c>
      <c r="C113" s="37" t="s">
        <v>581</v>
      </c>
      <c r="D113" s="68" t="s">
        <v>576</v>
      </c>
      <c r="E113" s="19" t="s">
        <v>299</v>
      </c>
      <c r="F113" s="19"/>
      <c r="G113" s="22"/>
      <c r="H113" s="19"/>
      <c r="I113" s="19"/>
      <c r="J113" s="19"/>
      <c r="K113" s="19">
        <f t="shared" si="11"/>
        <v>1</v>
      </c>
      <c r="L113" s="19"/>
      <c r="M113" s="19">
        <v>1</v>
      </c>
      <c r="N113" s="19"/>
      <c r="O113" s="19"/>
      <c r="P113" s="19"/>
      <c r="Q113" s="19"/>
      <c r="R113" s="19"/>
      <c r="S113" s="19"/>
      <c r="T113" s="19"/>
      <c r="U113" s="19"/>
      <c r="V113" s="17">
        <v>2000000</v>
      </c>
      <c r="W113" s="17">
        <v>0</v>
      </c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>
        <f t="shared" si="12"/>
        <v>0</v>
      </c>
      <c r="AW113" s="22">
        <f t="shared" si="13"/>
        <v>0</v>
      </c>
      <c r="AX113" s="22">
        <f t="shared" si="14"/>
        <v>0</v>
      </c>
      <c r="AY113" s="22">
        <f t="shared" si="15"/>
        <v>0</v>
      </c>
      <c r="AZ113" s="20">
        <f t="shared" si="16"/>
        <v>0</v>
      </c>
      <c r="BA113" s="22"/>
      <c r="BB113" s="21"/>
      <c r="BC113" s="22"/>
      <c r="BD113" s="21"/>
      <c r="BE113" s="21"/>
      <c r="BF113" s="21"/>
      <c r="BG113" s="33">
        <f t="shared" si="17"/>
        <v>0</v>
      </c>
      <c r="BH113" s="34">
        <f t="shared" si="18"/>
        <v>0</v>
      </c>
      <c r="BI113" s="19"/>
    </row>
    <row r="114" spans="1:61" s="4" customFormat="1" ht="27.75" customHeight="1">
      <c r="A114" s="65">
        <f t="shared" si="9"/>
        <v>110</v>
      </c>
      <c r="B114" s="69" t="s">
        <v>571</v>
      </c>
      <c r="C114" s="37" t="s">
        <v>585</v>
      </c>
      <c r="D114" s="68" t="s">
        <v>577</v>
      </c>
      <c r="E114" s="19" t="s">
        <v>299</v>
      </c>
      <c r="F114" s="19"/>
      <c r="G114" s="22"/>
      <c r="H114" s="19"/>
      <c r="I114" s="19"/>
      <c r="J114" s="19"/>
      <c r="K114" s="19">
        <f t="shared" si="11"/>
        <v>1</v>
      </c>
      <c r="L114" s="19"/>
      <c r="M114" s="19">
        <v>1</v>
      </c>
      <c r="N114" s="19"/>
      <c r="O114" s="19"/>
      <c r="P114" s="19"/>
      <c r="Q114" s="19"/>
      <c r="R114" s="19"/>
      <c r="S114" s="19"/>
      <c r="T114" s="19"/>
      <c r="U114" s="19"/>
      <c r="V114" s="17">
        <v>2000000</v>
      </c>
      <c r="W114" s="17">
        <v>0</v>
      </c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>
        <f t="shared" si="12"/>
        <v>0</v>
      </c>
      <c r="AW114" s="22">
        <f t="shared" si="13"/>
        <v>0</v>
      </c>
      <c r="AX114" s="22">
        <f t="shared" si="14"/>
        <v>0</v>
      </c>
      <c r="AY114" s="22">
        <f t="shared" si="15"/>
        <v>0</v>
      </c>
      <c r="AZ114" s="20">
        <f t="shared" si="16"/>
        <v>0</v>
      </c>
      <c r="BA114" s="22"/>
      <c r="BB114" s="21"/>
      <c r="BC114" s="22"/>
      <c r="BD114" s="21"/>
      <c r="BE114" s="21"/>
      <c r="BF114" s="21"/>
      <c r="BG114" s="33">
        <f t="shared" si="17"/>
        <v>0</v>
      </c>
      <c r="BH114" s="34">
        <f t="shared" si="18"/>
        <v>0</v>
      </c>
      <c r="BI114" s="19"/>
    </row>
    <row r="115" spans="1:61" s="4" customFormat="1" ht="27.75" customHeight="1">
      <c r="A115" s="65">
        <f t="shared" si="9"/>
        <v>111</v>
      </c>
      <c r="B115" s="37" t="s">
        <v>328</v>
      </c>
      <c r="C115" s="37" t="s">
        <v>418</v>
      </c>
      <c r="D115" s="68" t="s">
        <v>329</v>
      </c>
      <c r="E115" s="19" t="s">
        <v>299</v>
      </c>
      <c r="F115" s="19"/>
      <c r="G115" s="22"/>
      <c r="H115" s="19"/>
      <c r="I115" s="19"/>
      <c r="J115" s="19"/>
      <c r="K115" s="19">
        <f t="shared" si="11"/>
        <v>1</v>
      </c>
      <c r="L115" s="19"/>
      <c r="M115" s="19">
        <v>1</v>
      </c>
      <c r="N115" s="19"/>
      <c r="O115" s="19"/>
      <c r="P115" s="19"/>
      <c r="Q115" s="19"/>
      <c r="R115" s="19"/>
      <c r="S115" s="19"/>
      <c r="T115" s="19"/>
      <c r="U115" s="19"/>
      <c r="V115" s="17">
        <v>2000000</v>
      </c>
      <c r="W115" s="17">
        <v>0</v>
      </c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>
        <f t="shared" si="12"/>
        <v>0</v>
      </c>
      <c r="AW115" s="22">
        <f t="shared" si="13"/>
        <v>0</v>
      </c>
      <c r="AX115" s="22">
        <f t="shared" si="14"/>
        <v>0</v>
      </c>
      <c r="AY115" s="22">
        <f t="shared" si="15"/>
        <v>0</v>
      </c>
      <c r="AZ115" s="20">
        <f t="shared" si="16"/>
        <v>0</v>
      </c>
      <c r="BA115" s="22"/>
      <c r="BB115" s="21"/>
      <c r="BC115" s="22"/>
      <c r="BD115" s="21"/>
      <c r="BE115" s="21"/>
      <c r="BF115" s="21"/>
      <c r="BG115" s="33">
        <f t="shared" si="17"/>
        <v>0</v>
      </c>
      <c r="BH115" s="34">
        <f t="shared" si="18"/>
        <v>0</v>
      </c>
      <c r="BI115" s="19"/>
    </row>
    <row r="116" spans="1:61" s="4" customFormat="1" ht="27.75" customHeight="1">
      <c r="A116" s="65">
        <f t="shared" si="9"/>
        <v>112</v>
      </c>
      <c r="B116" s="37" t="s">
        <v>100</v>
      </c>
      <c r="C116" s="37" t="s">
        <v>369</v>
      </c>
      <c r="D116" s="68" t="s">
        <v>133</v>
      </c>
      <c r="E116" s="19"/>
      <c r="F116" s="19"/>
      <c r="G116" s="22"/>
      <c r="H116" s="19"/>
      <c r="I116" s="19"/>
      <c r="J116" s="19" t="s">
        <v>311</v>
      </c>
      <c r="K116" s="19">
        <f t="shared" si="11"/>
        <v>1</v>
      </c>
      <c r="L116" s="19"/>
      <c r="M116" s="19">
        <v>1</v>
      </c>
      <c r="N116" s="19"/>
      <c r="O116" s="19"/>
      <c r="P116" s="19"/>
      <c r="Q116" s="19"/>
      <c r="R116" s="19"/>
      <c r="S116" s="19"/>
      <c r="T116" s="19"/>
      <c r="U116" s="19"/>
      <c r="V116" s="17">
        <v>2000000</v>
      </c>
      <c r="W116" s="17">
        <v>0</v>
      </c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>
        <f t="shared" si="12"/>
        <v>0</v>
      </c>
      <c r="AW116" s="22">
        <f t="shared" si="13"/>
        <v>0</v>
      </c>
      <c r="AX116" s="22">
        <f t="shared" si="14"/>
        <v>0</v>
      </c>
      <c r="AY116" s="22">
        <f t="shared" si="15"/>
        <v>0</v>
      </c>
      <c r="AZ116" s="20">
        <f t="shared" si="16"/>
        <v>0</v>
      </c>
      <c r="BA116" s="22"/>
      <c r="BB116" s="21"/>
      <c r="BC116" s="22"/>
      <c r="BD116" s="21"/>
      <c r="BE116" s="21"/>
      <c r="BF116" s="21"/>
      <c r="BG116" s="33">
        <f t="shared" si="17"/>
        <v>0</v>
      </c>
      <c r="BH116" s="34">
        <f t="shared" si="18"/>
        <v>0</v>
      </c>
      <c r="BI116" s="19"/>
    </row>
    <row r="117" spans="1:61" s="4" customFormat="1" ht="27.75" customHeight="1">
      <c r="A117" s="65">
        <f t="shared" si="9"/>
        <v>113</v>
      </c>
      <c r="B117" s="37" t="s">
        <v>69</v>
      </c>
      <c r="C117" s="37" t="s">
        <v>360</v>
      </c>
      <c r="D117" s="68" t="s">
        <v>122</v>
      </c>
      <c r="E117" s="19" t="s">
        <v>299</v>
      </c>
      <c r="F117" s="19"/>
      <c r="G117" s="22"/>
      <c r="H117" s="19"/>
      <c r="I117" s="19"/>
      <c r="J117" s="23"/>
      <c r="K117" s="19">
        <f t="shared" si="11"/>
        <v>1</v>
      </c>
      <c r="L117" s="19"/>
      <c r="M117" s="19">
        <v>1</v>
      </c>
      <c r="N117" s="19"/>
      <c r="O117" s="19"/>
      <c r="P117" s="19"/>
      <c r="Q117" s="19"/>
      <c r="R117" s="19"/>
      <c r="S117" s="19"/>
      <c r="T117" s="19"/>
      <c r="U117" s="19"/>
      <c r="V117" s="17">
        <v>2000000</v>
      </c>
      <c r="W117" s="17">
        <v>0</v>
      </c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>
        <f t="shared" si="12"/>
        <v>0</v>
      </c>
      <c r="AW117" s="22">
        <f t="shared" si="13"/>
        <v>0</v>
      </c>
      <c r="AX117" s="22">
        <f t="shared" si="14"/>
        <v>0</v>
      </c>
      <c r="AY117" s="22">
        <f t="shared" si="15"/>
        <v>0</v>
      </c>
      <c r="AZ117" s="20">
        <f t="shared" si="16"/>
        <v>0</v>
      </c>
      <c r="BA117" s="22"/>
      <c r="BB117" s="21"/>
      <c r="BC117" s="22"/>
      <c r="BD117" s="21"/>
      <c r="BE117" s="21"/>
      <c r="BF117" s="21"/>
      <c r="BG117" s="33">
        <f t="shared" si="17"/>
        <v>0</v>
      </c>
      <c r="BH117" s="34">
        <f t="shared" si="18"/>
        <v>0</v>
      </c>
      <c r="BI117" s="19"/>
    </row>
    <row r="118" spans="1:61" s="4" customFormat="1" ht="27.75" customHeight="1">
      <c r="A118" s="65">
        <f t="shared" si="9"/>
        <v>114</v>
      </c>
      <c r="B118" s="69" t="s">
        <v>573</v>
      </c>
      <c r="C118" s="37" t="s">
        <v>583</v>
      </c>
      <c r="D118" s="68" t="s">
        <v>579</v>
      </c>
      <c r="E118" s="19" t="s">
        <v>111</v>
      </c>
      <c r="F118" s="19"/>
      <c r="G118" s="22"/>
      <c r="H118" s="19"/>
      <c r="I118" s="19"/>
      <c r="J118" s="19" t="s">
        <v>315</v>
      </c>
      <c r="K118" s="19">
        <f t="shared" si="11"/>
        <v>1</v>
      </c>
      <c r="L118" s="19"/>
      <c r="M118" s="19">
        <v>1</v>
      </c>
      <c r="N118" s="19"/>
      <c r="O118" s="19"/>
      <c r="P118" s="19"/>
      <c r="Q118" s="19"/>
      <c r="R118" s="19"/>
      <c r="S118" s="19"/>
      <c r="T118" s="19"/>
      <c r="U118" s="19"/>
      <c r="V118" s="17">
        <v>2000000</v>
      </c>
      <c r="W118" s="17">
        <v>0</v>
      </c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>
        <f t="shared" si="12"/>
        <v>0</v>
      </c>
      <c r="AW118" s="22">
        <f t="shared" si="13"/>
        <v>0</v>
      </c>
      <c r="AX118" s="22">
        <f t="shared" si="14"/>
        <v>0</v>
      </c>
      <c r="AY118" s="22">
        <f t="shared" si="15"/>
        <v>0</v>
      </c>
      <c r="AZ118" s="20">
        <f t="shared" si="16"/>
        <v>0</v>
      </c>
      <c r="BA118" s="22"/>
      <c r="BB118" s="21"/>
      <c r="BC118" s="22"/>
      <c r="BD118" s="21"/>
      <c r="BE118" s="21"/>
      <c r="BF118" s="21"/>
      <c r="BG118" s="33">
        <f t="shared" si="17"/>
        <v>0</v>
      </c>
      <c r="BH118" s="34">
        <f t="shared" si="18"/>
        <v>0</v>
      </c>
      <c r="BI118" s="19"/>
    </row>
    <row r="119" spans="1:61" s="4" customFormat="1" ht="27.75" customHeight="1">
      <c r="A119" s="65">
        <f t="shared" si="9"/>
        <v>115</v>
      </c>
      <c r="B119" s="37" t="s">
        <v>318</v>
      </c>
      <c r="C119" s="11" t="s">
        <v>419</v>
      </c>
      <c r="D119" s="68" t="s">
        <v>319</v>
      </c>
      <c r="E119" s="19"/>
      <c r="F119" s="19"/>
      <c r="G119" s="22"/>
      <c r="H119" s="19"/>
      <c r="I119" s="19"/>
      <c r="J119" s="19"/>
      <c r="K119" s="19">
        <v>10</v>
      </c>
      <c r="L119" s="19">
        <v>10</v>
      </c>
      <c r="M119" s="19"/>
      <c r="N119" s="19"/>
      <c r="O119" s="19"/>
      <c r="P119" s="19"/>
      <c r="Q119" s="19"/>
      <c r="R119" s="19"/>
      <c r="S119" s="19"/>
      <c r="T119" s="19"/>
      <c r="U119" s="19"/>
      <c r="V119" s="17">
        <v>20000000</v>
      </c>
      <c r="W119" s="17">
        <v>0</v>
      </c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>
        <f t="shared" si="12"/>
        <v>0</v>
      </c>
      <c r="AW119" s="22">
        <f t="shared" si="13"/>
        <v>0</v>
      </c>
      <c r="AX119" s="22">
        <f t="shared" si="14"/>
        <v>0</v>
      </c>
      <c r="AY119" s="22">
        <f t="shared" si="15"/>
        <v>0</v>
      </c>
      <c r="AZ119" s="20">
        <f t="shared" si="16"/>
        <v>0</v>
      </c>
      <c r="BA119" s="22"/>
      <c r="BB119" s="21"/>
      <c r="BC119" s="22"/>
      <c r="BD119" s="21"/>
      <c r="BE119" s="21"/>
      <c r="BF119" s="21"/>
      <c r="BG119" s="33">
        <f t="shared" si="17"/>
        <v>0</v>
      </c>
      <c r="BH119" s="34">
        <f t="shared" si="18"/>
        <v>0</v>
      </c>
      <c r="BI119" s="19"/>
    </row>
    <row r="120" spans="1:61" s="4" customFormat="1" ht="27.75" customHeight="1">
      <c r="A120" s="65">
        <f t="shared" si="9"/>
        <v>116</v>
      </c>
      <c r="B120" s="37" t="s">
        <v>453</v>
      </c>
      <c r="C120" s="11" t="s">
        <v>413</v>
      </c>
      <c r="D120" s="68" t="s">
        <v>290</v>
      </c>
      <c r="E120" s="19" t="s">
        <v>146</v>
      </c>
      <c r="F120" s="19"/>
      <c r="G120" s="22"/>
      <c r="H120" s="19"/>
      <c r="I120" s="19"/>
      <c r="J120" s="23"/>
      <c r="K120" s="19">
        <f t="shared" si="11"/>
        <v>1</v>
      </c>
      <c r="L120" s="19"/>
      <c r="M120" s="19">
        <v>1</v>
      </c>
      <c r="N120" s="19"/>
      <c r="O120" s="19"/>
      <c r="P120" s="19"/>
      <c r="Q120" s="19"/>
      <c r="R120" s="19"/>
      <c r="S120" s="19"/>
      <c r="T120" s="19"/>
      <c r="U120" s="19"/>
      <c r="V120" s="17">
        <v>2000000</v>
      </c>
      <c r="W120" s="17">
        <v>0</v>
      </c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>
        <f t="shared" si="12"/>
        <v>0</v>
      </c>
      <c r="AW120" s="22">
        <f t="shared" si="13"/>
        <v>0</v>
      </c>
      <c r="AX120" s="22">
        <f t="shared" si="14"/>
        <v>0</v>
      </c>
      <c r="AY120" s="22">
        <f t="shared" si="15"/>
        <v>0</v>
      </c>
      <c r="AZ120" s="20">
        <f t="shared" si="16"/>
        <v>0</v>
      </c>
      <c r="BA120" s="22"/>
      <c r="BB120" s="21"/>
      <c r="BC120" s="22"/>
      <c r="BD120" s="21"/>
      <c r="BE120" s="21"/>
      <c r="BF120" s="21"/>
      <c r="BG120" s="33">
        <f t="shared" si="17"/>
        <v>0</v>
      </c>
      <c r="BH120" s="34">
        <f t="shared" si="18"/>
        <v>0</v>
      </c>
      <c r="BI120" s="19"/>
    </row>
    <row r="121" spans="1:61" s="4" customFormat="1" ht="27.75" customHeight="1">
      <c r="A121" s="65">
        <f t="shared" si="9"/>
        <v>117</v>
      </c>
      <c r="B121" s="37" t="s">
        <v>274</v>
      </c>
      <c r="C121" s="11" t="s">
        <v>424</v>
      </c>
      <c r="D121" s="68" t="s">
        <v>275</v>
      </c>
      <c r="E121" s="19" t="s">
        <v>320</v>
      </c>
      <c r="F121" s="19"/>
      <c r="G121" s="22"/>
      <c r="H121" s="19"/>
      <c r="I121" s="19"/>
      <c r="J121" s="19"/>
      <c r="K121" s="19">
        <f t="shared" si="11"/>
        <v>1</v>
      </c>
      <c r="L121" s="19"/>
      <c r="M121" s="19">
        <v>1</v>
      </c>
      <c r="N121" s="19"/>
      <c r="O121" s="19"/>
      <c r="P121" s="19"/>
      <c r="Q121" s="19"/>
      <c r="R121" s="19"/>
      <c r="S121" s="19"/>
      <c r="T121" s="19"/>
      <c r="U121" s="19"/>
      <c r="V121" s="17">
        <v>2000000</v>
      </c>
      <c r="W121" s="17">
        <v>0</v>
      </c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>
        <f t="shared" si="12"/>
        <v>0</v>
      </c>
      <c r="AW121" s="22">
        <f t="shared" si="13"/>
        <v>0</v>
      </c>
      <c r="AX121" s="22">
        <f t="shared" si="14"/>
        <v>0</v>
      </c>
      <c r="AY121" s="22">
        <f t="shared" si="15"/>
        <v>0</v>
      </c>
      <c r="AZ121" s="20">
        <f t="shared" si="16"/>
        <v>0</v>
      </c>
      <c r="BA121" s="22"/>
      <c r="BB121" s="21"/>
      <c r="BC121" s="22"/>
      <c r="BD121" s="21"/>
      <c r="BE121" s="21"/>
      <c r="BF121" s="21"/>
      <c r="BG121" s="33">
        <f t="shared" si="17"/>
        <v>0</v>
      </c>
      <c r="BH121" s="34">
        <f t="shared" si="18"/>
        <v>0</v>
      </c>
      <c r="BI121" s="19"/>
    </row>
    <row r="122" spans="1:61" s="4" customFormat="1" ht="27.75" customHeight="1">
      <c r="A122" s="65">
        <f t="shared" si="9"/>
        <v>118</v>
      </c>
      <c r="B122" s="37" t="s">
        <v>300</v>
      </c>
      <c r="C122" s="11" t="s">
        <v>403</v>
      </c>
      <c r="D122" s="68" t="s">
        <v>301</v>
      </c>
      <c r="E122" s="19" t="s">
        <v>323</v>
      </c>
      <c r="F122" s="19"/>
      <c r="G122" s="22"/>
      <c r="H122" s="19"/>
      <c r="I122" s="19"/>
      <c r="J122" s="19"/>
      <c r="K122" s="19">
        <f t="shared" si="11"/>
        <v>1</v>
      </c>
      <c r="L122" s="19"/>
      <c r="M122" s="19">
        <v>1</v>
      </c>
      <c r="N122" s="19"/>
      <c r="O122" s="19"/>
      <c r="P122" s="19"/>
      <c r="Q122" s="19"/>
      <c r="R122" s="19"/>
      <c r="S122" s="19"/>
      <c r="T122" s="19"/>
      <c r="U122" s="19"/>
      <c r="V122" s="17">
        <v>2000000</v>
      </c>
      <c r="W122" s="17">
        <v>0</v>
      </c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>
        <f t="shared" si="12"/>
        <v>0</v>
      </c>
      <c r="AW122" s="22">
        <f t="shared" si="13"/>
        <v>0</v>
      </c>
      <c r="AX122" s="22">
        <f t="shared" si="14"/>
        <v>0</v>
      </c>
      <c r="AY122" s="22">
        <f t="shared" si="15"/>
        <v>0</v>
      </c>
      <c r="AZ122" s="20">
        <f t="shared" si="16"/>
        <v>0</v>
      </c>
      <c r="BA122" s="22"/>
      <c r="BB122" s="21"/>
      <c r="BC122" s="22"/>
      <c r="BD122" s="21"/>
      <c r="BE122" s="21"/>
      <c r="BF122" s="21"/>
      <c r="BG122" s="33">
        <f t="shared" si="17"/>
        <v>0</v>
      </c>
      <c r="BH122" s="34">
        <f t="shared" si="18"/>
        <v>0</v>
      </c>
      <c r="BI122" s="19"/>
    </row>
    <row r="123" spans="1:61" s="4" customFormat="1" ht="27.75" customHeight="1">
      <c r="A123" s="65">
        <f t="shared" si="9"/>
        <v>119</v>
      </c>
      <c r="B123" s="37" t="s">
        <v>346</v>
      </c>
      <c r="C123" s="37" t="s">
        <v>363</v>
      </c>
      <c r="D123" s="68" t="s">
        <v>347</v>
      </c>
      <c r="E123" s="19" t="s">
        <v>326</v>
      </c>
      <c r="F123" s="19"/>
      <c r="G123" s="22"/>
      <c r="H123" s="19"/>
      <c r="I123" s="19"/>
      <c r="J123" s="19"/>
      <c r="K123" s="19">
        <f t="shared" si="11"/>
        <v>1</v>
      </c>
      <c r="L123" s="19"/>
      <c r="M123" s="19">
        <v>1</v>
      </c>
      <c r="N123" s="19"/>
      <c r="O123" s="19"/>
      <c r="P123" s="19"/>
      <c r="Q123" s="19"/>
      <c r="R123" s="19"/>
      <c r="S123" s="19"/>
      <c r="T123" s="19"/>
      <c r="U123" s="19"/>
      <c r="V123" s="17">
        <v>2000000</v>
      </c>
      <c r="W123" s="17">
        <v>0</v>
      </c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>
        <f t="shared" si="12"/>
        <v>0</v>
      </c>
      <c r="AW123" s="22">
        <f t="shared" si="13"/>
        <v>0</v>
      </c>
      <c r="AX123" s="22">
        <f t="shared" si="14"/>
        <v>0</v>
      </c>
      <c r="AY123" s="22">
        <f t="shared" si="15"/>
        <v>0</v>
      </c>
      <c r="AZ123" s="20">
        <f t="shared" si="16"/>
        <v>0</v>
      </c>
      <c r="BA123" s="22"/>
      <c r="BC123" s="22"/>
      <c r="BD123" s="21"/>
      <c r="BE123" s="21"/>
      <c r="BF123" s="21"/>
      <c r="BG123" s="33">
        <f t="shared" si="17"/>
        <v>0</v>
      </c>
      <c r="BH123" s="34">
        <f t="shared" si="18"/>
        <v>0</v>
      </c>
      <c r="BI123" s="19"/>
    </row>
    <row r="124" spans="1:61" s="4" customFormat="1" ht="27.75" customHeight="1">
      <c r="A124" s="65">
        <f t="shared" si="9"/>
        <v>120</v>
      </c>
      <c r="B124" s="37" t="s">
        <v>241</v>
      </c>
      <c r="C124" s="37" t="s">
        <v>431</v>
      </c>
      <c r="D124" s="68" t="s">
        <v>242</v>
      </c>
      <c r="E124" s="19" t="s">
        <v>327</v>
      </c>
      <c r="F124" s="19"/>
      <c r="G124" s="22"/>
      <c r="H124" s="19"/>
      <c r="I124" s="19"/>
      <c r="J124" s="19"/>
      <c r="K124" s="19">
        <f t="shared" si="11"/>
        <v>1</v>
      </c>
      <c r="L124" s="19"/>
      <c r="M124" s="19">
        <v>1</v>
      </c>
      <c r="N124" s="19"/>
      <c r="O124" s="19"/>
      <c r="P124" s="19"/>
      <c r="Q124" s="19"/>
      <c r="R124" s="19"/>
      <c r="S124" s="19"/>
      <c r="T124" s="19"/>
      <c r="U124" s="19"/>
      <c r="V124" s="17">
        <v>2000000</v>
      </c>
      <c r="W124" s="17">
        <v>0</v>
      </c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>
        <f t="shared" si="12"/>
        <v>0</v>
      </c>
      <c r="AW124" s="22">
        <f t="shared" si="13"/>
        <v>0</v>
      </c>
      <c r="AX124" s="22">
        <f t="shared" si="14"/>
        <v>0</v>
      </c>
      <c r="AY124" s="22">
        <f t="shared" si="15"/>
        <v>0</v>
      </c>
      <c r="AZ124" s="20">
        <f t="shared" si="16"/>
        <v>0</v>
      </c>
      <c r="BA124" s="22"/>
      <c r="BB124" s="21"/>
      <c r="BC124" s="22"/>
      <c r="BD124" s="21"/>
      <c r="BE124" s="21"/>
      <c r="BF124" s="21"/>
      <c r="BG124" s="33">
        <f t="shared" si="17"/>
        <v>0</v>
      </c>
      <c r="BH124" s="34">
        <f t="shared" si="18"/>
        <v>0</v>
      </c>
      <c r="BI124" s="19"/>
    </row>
    <row r="125" spans="1:61" s="4" customFormat="1" ht="27.75" customHeight="1">
      <c r="A125" s="65">
        <f t="shared" si="9"/>
        <v>121</v>
      </c>
      <c r="B125" s="69" t="s">
        <v>572</v>
      </c>
      <c r="C125" s="37" t="s">
        <v>584</v>
      </c>
      <c r="D125" s="68" t="s">
        <v>578</v>
      </c>
      <c r="E125" s="19" t="s">
        <v>330</v>
      </c>
      <c r="F125" s="19"/>
      <c r="G125" s="22"/>
      <c r="H125" s="19"/>
      <c r="I125" s="19"/>
      <c r="J125" s="19" t="s">
        <v>331</v>
      </c>
      <c r="K125" s="19">
        <f t="shared" si="11"/>
        <v>2</v>
      </c>
      <c r="L125" s="19"/>
      <c r="M125" s="19">
        <v>2</v>
      </c>
      <c r="N125" s="19"/>
      <c r="O125" s="19"/>
      <c r="P125" s="19"/>
      <c r="Q125" s="19"/>
      <c r="R125" s="19"/>
      <c r="S125" s="19"/>
      <c r="T125" s="19"/>
      <c r="U125" s="19"/>
      <c r="V125" s="17">
        <v>3500000</v>
      </c>
      <c r="W125" s="17">
        <v>500000</v>
      </c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>
        <f t="shared" si="12"/>
        <v>0</v>
      </c>
      <c r="AW125" s="22">
        <f t="shared" si="13"/>
        <v>0</v>
      </c>
      <c r="AX125" s="22">
        <f t="shared" si="14"/>
        <v>500000</v>
      </c>
      <c r="AY125" s="22">
        <f t="shared" si="15"/>
        <v>50000</v>
      </c>
      <c r="AZ125" s="20">
        <f t="shared" si="16"/>
        <v>550000</v>
      </c>
      <c r="BA125" s="22"/>
      <c r="BB125" s="21"/>
      <c r="BC125" s="22"/>
      <c r="BD125" s="21"/>
      <c r="BE125" s="21"/>
      <c r="BF125" s="21"/>
      <c r="BG125" s="33">
        <f t="shared" si="17"/>
        <v>0</v>
      </c>
      <c r="BH125" s="34">
        <f t="shared" si="18"/>
        <v>550000</v>
      </c>
      <c r="BI125" s="19"/>
    </row>
    <row r="126" spans="1:61" s="4" customFormat="1" ht="27.75" customHeight="1">
      <c r="A126" s="65">
        <f t="shared" si="9"/>
        <v>122</v>
      </c>
      <c r="B126" s="37" t="s">
        <v>348</v>
      </c>
      <c r="C126" s="37" t="s">
        <v>364</v>
      </c>
      <c r="D126" s="68" t="s">
        <v>349</v>
      </c>
      <c r="E126" s="19" t="s">
        <v>172</v>
      </c>
      <c r="F126" s="19"/>
      <c r="G126" s="22"/>
      <c r="H126" s="19"/>
      <c r="I126" s="19"/>
      <c r="J126" s="19"/>
      <c r="K126" s="19">
        <f t="shared" si="11"/>
        <v>1</v>
      </c>
      <c r="L126" s="19"/>
      <c r="M126" s="19">
        <v>1</v>
      </c>
      <c r="N126" s="19"/>
      <c r="O126" s="19"/>
      <c r="P126" s="19"/>
      <c r="Q126" s="19"/>
      <c r="R126" s="19"/>
      <c r="S126" s="19"/>
      <c r="T126" s="19"/>
      <c r="U126" s="19"/>
      <c r="V126" s="17">
        <v>2000000</v>
      </c>
      <c r="W126" s="17">
        <v>0</v>
      </c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>
        <f t="shared" si="12"/>
        <v>0</v>
      </c>
      <c r="AW126" s="22">
        <f t="shared" si="13"/>
        <v>0</v>
      </c>
      <c r="AX126" s="22">
        <f t="shared" si="14"/>
        <v>0</v>
      </c>
      <c r="AY126" s="22">
        <f t="shared" si="15"/>
        <v>0</v>
      </c>
      <c r="AZ126" s="20">
        <f t="shared" si="16"/>
        <v>0</v>
      </c>
      <c r="BA126" s="22"/>
      <c r="BB126" s="21"/>
      <c r="BC126" s="22"/>
      <c r="BD126" s="21"/>
      <c r="BE126" s="21"/>
      <c r="BF126" s="21"/>
      <c r="BG126" s="33">
        <f t="shared" si="17"/>
        <v>0</v>
      </c>
      <c r="BH126" s="34">
        <f t="shared" si="18"/>
        <v>0</v>
      </c>
      <c r="BI126" s="19"/>
    </row>
    <row r="127" spans="1:61" s="4" customFormat="1" ht="27.75" customHeight="1">
      <c r="A127" s="65">
        <f t="shared" si="9"/>
        <v>123</v>
      </c>
      <c r="B127" s="69" t="s">
        <v>522</v>
      </c>
      <c r="C127" s="37" t="s">
        <v>554</v>
      </c>
      <c r="D127" s="75" t="s">
        <v>523</v>
      </c>
      <c r="E127" s="19" t="s">
        <v>336</v>
      </c>
      <c r="F127" s="19"/>
      <c r="G127" s="22"/>
      <c r="H127" s="19"/>
      <c r="I127" s="19"/>
      <c r="J127" s="19" t="s">
        <v>337</v>
      </c>
      <c r="K127" s="19">
        <f t="shared" si="11"/>
        <v>1</v>
      </c>
      <c r="L127" s="19"/>
      <c r="M127" s="19">
        <v>1</v>
      </c>
      <c r="N127" s="19"/>
      <c r="O127" s="19"/>
      <c r="P127" s="19"/>
      <c r="Q127" s="19"/>
      <c r="R127" s="19"/>
      <c r="S127" s="19"/>
      <c r="T127" s="19"/>
      <c r="U127" s="19"/>
      <c r="V127" s="17">
        <v>2000000</v>
      </c>
      <c r="W127" s="17">
        <v>0</v>
      </c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>
        <f t="shared" si="12"/>
        <v>0</v>
      </c>
      <c r="AW127" s="22">
        <f t="shared" si="13"/>
        <v>0</v>
      </c>
      <c r="AX127" s="22">
        <f t="shared" si="14"/>
        <v>0</v>
      </c>
      <c r="AY127" s="22">
        <f t="shared" si="15"/>
        <v>0</v>
      </c>
      <c r="AZ127" s="20">
        <f t="shared" si="16"/>
        <v>0</v>
      </c>
      <c r="BA127" s="22"/>
      <c r="BB127" s="21"/>
      <c r="BC127" s="22"/>
      <c r="BD127" s="21"/>
      <c r="BE127" s="21"/>
      <c r="BF127" s="21"/>
      <c r="BG127" s="33">
        <f t="shared" si="17"/>
        <v>0</v>
      </c>
      <c r="BH127" s="34">
        <f t="shared" si="18"/>
        <v>0</v>
      </c>
      <c r="BI127" s="19"/>
    </row>
    <row r="128" spans="1:61" s="4" customFormat="1" ht="27.75" customHeight="1">
      <c r="A128" s="65">
        <f t="shared" si="9"/>
        <v>124</v>
      </c>
      <c r="B128" s="37" t="s">
        <v>82</v>
      </c>
      <c r="C128" s="37" t="s">
        <v>395</v>
      </c>
      <c r="D128" s="70" t="s">
        <v>465</v>
      </c>
      <c r="E128" s="19" t="s">
        <v>341</v>
      </c>
      <c r="F128" s="19"/>
      <c r="G128" s="22"/>
      <c r="H128" s="19"/>
      <c r="I128" s="19"/>
      <c r="J128" s="19" t="s">
        <v>340</v>
      </c>
      <c r="K128" s="19">
        <f t="shared" si="11"/>
        <v>1</v>
      </c>
      <c r="L128" s="19"/>
      <c r="M128" s="19">
        <v>1</v>
      </c>
      <c r="N128" s="19"/>
      <c r="O128" s="19"/>
      <c r="P128" s="19"/>
      <c r="Q128" s="19"/>
      <c r="R128" s="19"/>
      <c r="S128" s="19"/>
      <c r="T128" s="19"/>
      <c r="U128" s="19"/>
      <c r="V128" s="17">
        <v>2000000</v>
      </c>
      <c r="W128" s="17">
        <v>0</v>
      </c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>
        <f t="shared" si="12"/>
        <v>0</v>
      </c>
      <c r="AW128" s="22">
        <f t="shared" si="13"/>
        <v>0</v>
      </c>
      <c r="AX128" s="22">
        <f t="shared" si="14"/>
        <v>0</v>
      </c>
      <c r="AY128" s="22">
        <f t="shared" si="15"/>
        <v>0</v>
      </c>
      <c r="AZ128" s="20">
        <f t="shared" si="16"/>
        <v>0</v>
      </c>
      <c r="BA128" s="22"/>
      <c r="BB128" s="21"/>
      <c r="BC128" s="22"/>
      <c r="BD128" s="21"/>
      <c r="BE128" s="21"/>
      <c r="BF128" s="21"/>
      <c r="BG128" s="33">
        <f t="shared" si="17"/>
        <v>0</v>
      </c>
      <c r="BH128" s="34">
        <f t="shared" si="18"/>
        <v>0</v>
      </c>
      <c r="BI128" s="19"/>
    </row>
    <row r="129" spans="1:61" s="4" customFormat="1" ht="27.75" customHeight="1">
      <c r="A129" s="65">
        <f t="shared" si="9"/>
        <v>125</v>
      </c>
      <c r="B129" s="37" t="s">
        <v>246</v>
      </c>
      <c r="C129" s="37" t="s">
        <v>433</v>
      </c>
      <c r="D129" s="71" t="s">
        <v>456</v>
      </c>
      <c r="E129" s="19" t="s">
        <v>182</v>
      </c>
      <c r="F129" s="19"/>
      <c r="G129" s="22"/>
      <c r="H129" s="19"/>
      <c r="I129" s="19"/>
      <c r="J129" s="19"/>
      <c r="K129" s="19">
        <f t="shared" si="11"/>
        <v>1</v>
      </c>
      <c r="L129" s="19"/>
      <c r="M129" s="19">
        <v>1</v>
      </c>
      <c r="N129" s="19"/>
      <c r="O129" s="19"/>
      <c r="P129" s="19"/>
      <c r="Q129" s="19"/>
      <c r="R129" s="19"/>
      <c r="S129" s="19"/>
      <c r="T129" s="19"/>
      <c r="U129" s="19"/>
      <c r="V129" s="17">
        <v>2000000</v>
      </c>
      <c r="W129" s="17">
        <v>0</v>
      </c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>
        <f t="shared" si="12"/>
        <v>0</v>
      </c>
      <c r="AW129" s="22">
        <f t="shared" si="13"/>
        <v>0</v>
      </c>
      <c r="AX129" s="22">
        <f t="shared" si="14"/>
        <v>0</v>
      </c>
      <c r="AY129" s="22">
        <f t="shared" si="15"/>
        <v>0</v>
      </c>
      <c r="AZ129" s="20">
        <f t="shared" si="16"/>
        <v>0</v>
      </c>
      <c r="BA129" s="22"/>
      <c r="BB129" s="21"/>
      <c r="BC129" s="22"/>
      <c r="BD129" s="21"/>
      <c r="BE129" s="21"/>
      <c r="BF129" s="21"/>
      <c r="BG129" s="33">
        <f t="shared" si="17"/>
        <v>0</v>
      </c>
      <c r="BH129" s="34">
        <f t="shared" si="18"/>
        <v>0</v>
      </c>
      <c r="BI129" s="19"/>
    </row>
    <row r="130" spans="1:61" s="4" customFormat="1" ht="27.75" customHeight="1">
      <c r="A130" s="65">
        <f t="shared" si="9"/>
        <v>126</v>
      </c>
      <c r="B130" s="37" t="s">
        <v>239</v>
      </c>
      <c r="C130" s="37" t="s">
        <v>407</v>
      </c>
      <c r="D130" s="68" t="s">
        <v>240</v>
      </c>
      <c r="E130" s="19" t="s">
        <v>182</v>
      </c>
      <c r="F130" s="19"/>
      <c r="G130" s="22"/>
      <c r="H130" s="19"/>
      <c r="I130" s="19"/>
      <c r="J130" s="19"/>
      <c r="K130" s="19">
        <f t="shared" si="11"/>
        <v>1</v>
      </c>
      <c r="L130" s="19"/>
      <c r="M130" s="19">
        <v>1</v>
      </c>
      <c r="N130" s="19"/>
      <c r="O130" s="19"/>
      <c r="P130" s="19"/>
      <c r="Q130" s="19"/>
      <c r="R130" s="19"/>
      <c r="S130" s="19"/>
      <c r="T130" s="19"/>
      <c r="U130" s="19"/>
      <c r="V130" s="17">
        <v>2000000</v>
      </c>
      <c r="W130" s="17">
        <v>0</v>
      </c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>
        <f t="shared" si="12"/>
        <v>0</v>
      </c>
      <c r="AW130" s="22">
        <f t="shared" si="13"/>
        <v>0</v>
      </c>
      <c r="AX130" s="22">
        <f t="shared" si="14"/>
        <v>0</v>
      </c>
      <c r="AY130" s="22">
        <f t="shared" si="15"/>
        <v>0</v>
      </c>
      <c r="AZ130" s="20">
        <f t="shared" si="16"/>
        <v>0</v>
      </c>
      <c r="BA130" s="22"/>
      <c r="BB130" s="21"/>
      <c r="BC130" s="22"/>
      <c r="BD130" s="21"/>
      <c r="BE130" s="21"/>
      <c r="BF130" s="21"/>
      <c r="BG130" s="33">
        <f t="shared" si="17"/>
        <v>0</v>
      </c>
      <c r="BH130" s="34">
        <f t="shared" si="18"/>
        <v>0</v>
      </c>
      <c r="BI130" s="19"/>
    </row>
    <row r="131" spans="1:61" s="4" customFormat="1" ht="27.75" customHeight="1">
      <c r="A131" s="65">
        <f t="shared" si="9"/>
        <v>127</v>
      </c>
      <c r="B131" s="37" t="s">
        <v>88</v>
      </c>
      <c r="C131" s="37" t="s">
        <v>379</v>
      </c>
      <c r="D131" s="68" t="s">
        <v>128</v>
      </c>
      <c r="E131" s="19" t="s">
        <v>351</v>
      </c>
      <c r="F131" s="19"/>
      <c r="G131" s="22"/>
      <c r="H131" s="19"/>
      <c r="I131" s="19"/>
      <c r="J131" s="19" t="s">
        <v>350</v>
      </c>
      <c r="K131" s="19">
        <f t="shared" si="11"/>
        <v>1</v>
      </c>
      <c r="L131" s="19"/>
      <c r="M131" s="19">
        <v>1</v>
      </c>
      <c r="N131" s="19"/>
      <c r="O131" s="19"/>
      <c r="P131" s="19"/>
      <c r="Q131" s="19"/>
      <c r="R131" s="19"/>
      <c r="S131" s="19"/>
      <c r="T131" s="19"/>
      <c r="U131" s="19"/>
      <c r="V131" s="17">
        <v>2000000</v>
      </c>
      <c r="W131" s="17">
        <v>0</v>
      </c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>
        <f t="shared" si="12"/>
        <v>0</v>
      </c>
      <c r="AW131" s="22">
        <f t="shared" si="13"/>
        <v>0</v>
      </c>
      <c r="AX131" s="22">
        <f t="shared" si="14"/>
        <v>0</v>
      </c>
      <c r="AY131" s="22">
        <f t="shared" si="15"/>
        <v>0</v>
      </c>
      <c r="AZ131" s="20">
        <f t="shared" si="16"/>
        <v>0</v>
      </c>
      <c r="BA131" s="22"/>
      <c r="BB131" s="21"/>
      <c r="BC131" s="22"/>
      <c r="BD131" s="21"/>
      <c r="BE131" s="21"/>
      <c r="BF131" s="21"/>
      <c r="BG131" s="33">
        <f t="shared" si="17"/>
        <v>0</v>
      </c>
      <c r="BH131" s="34">
        <f t="shared" si="18"/>
        <v>0</v>
      </c>
      <c r="BI131" s="19"/>
    </row>
    <row r="132" spans="1:61" s="4" customFormat="1" ht="27.75" customHeight="1">
      <c r="A132" s="65">
        <f t="shared" si="9"/>
        <v>128</v>
      </c>
      <c r="B132" s="37" t="s">
        <v>232</v>
      </c>
      <c r="C132" s="37" t="s">
        <v>435</v>
      </c>
      <c r="D132" s="70" t="s">
        <v>233</v>
      </c>
      <c r="E132" s="19"/>
      <c r="F132" s="19"/>
      <c r="G132" s="22"/>
      <c r="H132" s="19"/>
      <c r="I132" s="19"/>
      <c r="J132" s="19"/>
      <c r="K132" s="19">
        <f t="shared" si="11"/>
        <v>0</v>
      </c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7"/>
      <c r="W132" s="17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>
        <f t="shared" si="12"/>
        <v>0</v>
      </c>
      <c r="AW132" s="22">
        <f t="shared" si="13"/>
        <v>0</v>
      </c>
      <c r="AX132" s="22">
        <f t="shared" si="14"/>
        <v>0</v>
      </c>
      <c r="AY132" s="22">
        <f t="shared" si="15"/>
        <v>0</v>
      </c>
      <c r="AZ132" s="20">
        <f t="shared" si="16"/>
        <v>0</v>
      </c>
      <c r="BA132" s="22"/>
      <c r="BB132" s="21"/>
      <c r="BC132" s="22"/>
      <c r="BD132" s="21"/>
      <c r="BE132" s="21"/>
      <c r="BF132" s="21"/>
      <c r="BG132" s="33">
        <f t="shared" si="17"/>
        <v>0</v>
      </c>
      <c r="BH132" s="34">
        <f t="shared" si="18"/>
        <v>0</v>
      </c>
      <c r="BI132" s="19"/>
    </row>
    <row r="133" spans="1:61" s="4" customFormat="1" ht="27.75" customHeight="1">
      <c r="A133" s="65">
        <f aca="true" t="shared" si="19" ref="A133:A181">ROW()-4</f>
        <v>129</v>
      </c>
      <c r="B133" s="37" t="s">
        <v>500</v>
      </c>
      <c r="C133" s="37" t="s">
        <v>550</v>
      </c>
      <c r="D133" s="68" t="s">
        <v>501</v>
      </c>
      <c r="E133" s="19"/>
      <c r="F133" s="19"/>
      <c r="G133" s="22"/>
      <c r="H133" s="19"/>
      <c r="I133" s="19"/>
      <c r="J133" s="28"/>
      <c r="K133" s="19">
        <f t="shared" si="11"/>
        <v>0</v>
      </c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7"/>
      <c r="W133" s="17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>
        <f t="shared" si="12"/>
        <v>0</v>
      </c>
      <c r="AW133" s="22">
        <f t="shared" si="13"/>
        <v>0</v>
      </c>
      <c r="AX133" s="22">
        <f t="shared" si="14"/>
        <v>0</v>
      </c>
      <c r="AY133" s="22">
        <f t="shared" si="15"/>
        <v>0</v>
      </c>
      <c r="AZ133" s="20">
        <f t="shared" si="16"/>
        <v>0</v>
      </c>
      <c r="BA133" s="22"/>
      <c r="BB133" s="21"/>
      <c r="BC133" s="22"/>
      <c r="BD133" s="21"/>
      <c r="BE133" s="21"/>
      <c r="BF133" s="21"/>
      <c r="BG133" s="33">
        <f t="shared" si="17"/>
        <v>0</v>
      </c>
      <c r="BH133" s="34">
        <f t="shared" si="18"/>
        <v>0</v>
      </c>
      <c r="BI133" s="19"/>
    </row>
    <row r="134" spans="1:61" s="4" customFormat="1" ht="27.75" customHeight="1">
      <c r="A134" s="65">
        <f t="shared" si="19"/>
        <v>130</v>
      </c>
      <c r="B134" s="37" t="s">
        <v>303</v>
      </c>
      <c r="C134" s="11" t="s">
        <v>405</v>
      </c>
      <c r="D134" s="68" t="s">
        <v>304</v>
      </c>
      <c r="E134" s="19"/>
      <c r="F134" s="19"/>
      <c r="G134" s="22"/>
      <c r="H134" s="19"/>
      <c r="I134" s="19"/>
      <c r="J134" s="25"/>
      <c r="K134" s="19">
        <f t="shared" si="11"/>
        <v>0</v>
      </c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7"/>
      <c r="W134" s="17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>
        <f t="shared" si="12"/>
        <v>0</v>
      </c>
      <c r="AW134" s="22">
        <f t="shared" si="13"/>
        <v>0</v>
      </c>
      <c r="AX134" s="22">
        <f t="shared" si="14"/>
        <v>0</v>
      </c>
      <c r="AY134" s="22">
        <f t="shared" si="15"/>
        <v>0</v>
      </c>
      <c r="AZ134" s="20">
        <f t="shared" si="16"/>
        <v>0</v>
      </c>
      <c r="BA134" s="22"/>
      <c r="BB134" s="21"/>
      <c r="BC134" s="22"/>
      <c r="BD134" s="21"/>
      <c r="BE134" s="21"/>
      <c r="BF134" s="21"/>
      <c r="BG134" s="33"/>
      <c r="BH134" s="34"/>
      <c r="BI134" s="19"/>
    </row>
    <row r="135" spans="1:61" s="4" customFormat="1" ht="27.75" customHeight="1">
      <c r="A135" s="65">
        <f t="shared" si="19"/>
        <v>131</v>
      </c>
      <c r="B135" s="37" t="s">
        <v>104</v>
      </c>
      <c r="C135" s="37" t="s">
        <v>368</v>
      </c>
      <c r="D135" s="68" t="s">
        <v>134</v>
      </c>
      <c r="E135" s="19"/>
      <c r="F135" s="19"/>
      <c r="G135" s="22"/>
      <c r="H135" s="19"/>
      <c r="I135" s="19"/>
      <c r="J135" s="25"/>
      <c r="K135" s="19">
        <f t="shared" si="11"/>
        <v>0</v>
      </c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7"/>
      <c r="W135" s="17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>
        <f t="shared" si="12"/>
        <v>0</v>
      </c>
      <c r="AW135" s="22">
        <f t="shared" si="13"/>
        <v>0</v>
      </c>
      <c r="AX135" s="22">
        <f t="shared" si="14"/>
        <v>0</v>
      </c>
      <c r="AY135" s="22">
        <f t="shared" si="15"/>
        <v>0</v>
      </c>
      <c r="AZ135" s="20">
        <f t="shared" si="16"/>
        <v>0</v>
      </c>
      <c r="BA135" s="22"/>
      <c r="BB135" s="21"/>
      <c r="BC135" s="22"/>
      <c r="BD135" s="21"/>
      <c r="BE135" s="21"/>
      <c r="BF135" s="21"/>
      <c r="BG135" s="33"/>
      <c r="BH135" s="34"/>
      <c r="BI135" s="19"/>
    </row>
    <row r="136" spans="1:61" s="4" customFormat="1" ht="27.75" customHeight="1">
      <c r="A136" s="65">
        <f t="shared" si="19"/>
        <v>132</v>
      </c>
      <c r="B136" s="37" t="s">
        <v>484</v>
      </c>
      <c r="C136" s="37" t="s">
        <v>511</v>
      </c>
      <c r="D136" s="68" t="s">
        <v>485</v>
      </c>
      <c r="E136" s="19"/>
      <c r="F136" s="19"/>
      <c r="G136" s="22"/>
      <c r="H136" s="19"/>
      <c r="I136" s="19"/>
      <c r="J136" s="31"/>
      <c r="K136" s="19">
        <f t="shared" si="11"/>
        <v>0</v>
      </c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7"/>
      <c r="W136" s="17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>
        <f t="shared" si="12"/>
        <v>0</v>
      </c>
      <c r="AW136" s="22">
        <f t="shared" si="13"/>
        <v>0</v>
      </c>
      <c r="AX136" s="22">
        <f t="shared" si="14"/>
        <v>0</v>
      </c>
      <c r="AY136" s="22">
        <f t="shared" si="15"/>
        <v>0</v>
      </c>
      <c r="AZ136" s="20">
        <f t="shared" si="16"/>
        <v>0</v>
      </c>
      <c r="BA136" s="22"/>
      <c r="BB136" s="21"/>
      <c r="BC136" s="22"/>
      <c r="BD136" s="21"/>
      <c r="BE136" s="21"/>
      <c r="BF136" s="21"/>
      <c r="BG136" s="33"/>
      <c r="BH136" s="34"/>
      <c r="BI136" s="19"/>
    </row>
    <row r="137" spans="1:61" s="4" customFormat="1" ht="27.75" customHeight="1">
      <c r="A137" s="65">
        <f t="shared" si="19"/>
        <v>133</v>
      </c>
      <c r="B137" s="37" t="s">
        <v>110</v>
      </c>
      <c r="C137" s="37" t="s">
        <v>374</v>
      </c>
      <c r="D137" s="68" t="s">
        <v>136</v>
      </c>
      <c r="E137" s="18"/>
      <c r="F137" s="19"/>
      <c r="G137" s="19"/>
      <c r="H137" s="22"/>
      <c r="I137" s="19"/>
      <c r="J137" s="19"/>
      <c r="K137" s="19">
        <f t="shared" si="11"/>
        <v>0</v>
      </c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7"/>
      <c r="W137" s="17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>
        <f t="shared" si="12"/>
        <v>0</v>
      </c>
      <c r="AW137" s="22">
        <f t="shared" si="13"/>
        <v>0</v>
      </c>
      <c r="AX137" s="22">
        <f t="shared" si="14"/>
        <v>0</v>
      </c>
      <c r="AY137" s="22">
        <f t="shared" si="15"/>
        <v>0</v>
      </c>
      <c r="AZ137" s="20">
        <f t="shared" si="16"/>
        <v>0</v>
      </c>
      <c r="BA137" s="22"/>
      <c r="BB137" s="21"/>
      <c r="BC137" s="22"/>
      <c r="BD137" s="21"/>
      <c r="BE137" s="21"/>
      <c r="BF137" s="21"/>
      <c r="BG137" s="33"/>
      <c r="BH137" s="34"/>
      <c r="BI137" s="19"/>
    </row>
    <row r="138" spans="1:61" s="4" customFormat="1" ht="27.75" customHeight="1">
      <c r="A138" s="65">
        <f t="shared" si="19"/>
        <v>134</v>
      </c>
      <c r="B138" s="37" t="s">
        <v>66</v>
      </c>
      <c r="C138" s="37" t="s">
        <v>358</v>
      </c>
      <c r="D138" s="68" t="s">
        <v>121</v>
      </c>
      <c r="E138" s="19"/>
      <c r="F138" s="19"/>
      <c r="G138" s="22"/>
      <c r="H138" s="19"/>
      <c r="I138" s="19"/>
      <c r="J138" s="25"/>
      <c r="K138" s="19">
        <f t="shared" si="11"/>
        <v>0</v>
      </c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7"/>
      <c r="W138" s="17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>
        <f t="shared" si="12"/>
        <v>0</v>
      </c>
      <c r="AW138" s="22">
        <f t="shared" si="13"/>
        <v>0</v>
      </c>
      <c r="AX138" s="22"/>
      <c r="AY138" s="22">
        <f t="shared" si="15"/>
        <v>0</v>
      </c>
      <c r="AZ138" s="20">
        <f t="shared" si="16"/>
        <v>0</v>
      </c>
      <c r="BA138" s="22"/>
      <c r="BB138" s="21"/>
      <c r="BC138" s="22"/>
      <c r="BD138" s="21"/>
      <c r="BE138" s="21"/>
      <c r="BF138" s="21"/>
      <c r="BG138" s="33"/>
      <c r="BH138" s="34"/>
      <c r="BI138" s="19"/>
    </row>
    <row r="139" spans="1:61" s="4" customFormat="1" ht="27.75" customHeight="1">
      <c r="A139" s="65">
        <f t="shared" si="19"/>
        <v>135</v>
      </c>
      <c r="B139" s="69" t="s">
        <v>536</v>
      </c>
      <c r="C139" s="37" t="s">
        <v>537</v>
      </c>
      <c r="D139" s="68" t="s">
        <v>538</v>
      </c>
      <c r="E139" s="19"/>
      <c r="F139" s="19"/>
      <c r="G139" s="22"/>
      <c r="H139" s="19"/>
      <c r="I139" s="19"/>
      <c r="J139" s="19"/>
      <c r="K139" s="19">
        <f t="shared" si="11"/>
        <v>0</v>
      </c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7"/>
      <c r="W139" s="17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>
        <f t="shared" si="12"/>
        <v>0</v>
      </c>
      <c r="AW139" s="22">
        <f t="shared" si="13"/>
        <v>0</v>
      </c>
      <c r="AX139" s="22"/>
      <c r="AY139" s="22">
        <f t="shared" si="15"/>
        <v>0</v>
      </c>
      <c r="AZ139" s="20">
        <f t="shared" si="16"/>
        <v>0</v>
      </c>
      <c r="BA139" s="22"/>
      <c r="BB139" s="21"/>
      <c r="BC139" s="22"/>
      <c r="BD139" s="21"/>
      <c r="BE139" s="21"/>
      <c r="BF139" s="21"/>
      <c r="BG139" s="33"/>
      <c r="BH139" s="34"/>
      <c r="BI139" s="19"/>
    </row>
    <row r="140" spans="1:61" s="4" customFormat="1" ht="27.75" customHeight="1">
      <c r="A140" s="65">
        <f t="shared" si="19"/>
        <v>136</v>
      </c>
      <c r="B140" s="37" t="s">
        <v>332</v>
      </c>
      <c r="C140" s="37" t="s">
        <v>406</v>
      </c>
      <c r="D140" s="68" t="s">
        <v>333</v>
      </c>
      <c r="E140" s="19"/>
      <c r="F140" s="19"/>
      <c r="G140" s="22"/>
      <c r="H140" s="19"/>
      <c r="I140" s="19"/>
      <c r="K140" s="19">
        <f t="shared" si="11"/>
        <v>0</v>
      </c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7"/>
      <c r="W140" s="17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>
        <f t="shared" si="12"/>
        <v>0</v>
      </c>
      <c r="AW140" s="22">
        <f t="shared" si="13"/>
        <v>0</v>
      </c>
      <c r="AX140" s="22"/>
      <c r="AY140" s="22">
        <f t="shared" si="15"/>
        <v>0</v>
      </c>
      <c r="AZ140" s="20">
        <f t="shared" si="16"/>
        <v>0</v>
      </c>
      <c r="BA140" s="22"/>
      <c r="BB140" s="21"/>
      <c r="BC140" s="22"/>
      <c r="BD140" s="21"/>
      <c r="BE140" s="21"/>
      <c r="BF140" s="21"/>
      <c r="BG140" s="33"/>
      <c r="BH140" s="34"/>
      <c r="BI140" s="19"/>
    </row>
    <row r="141" spans="1:61" s="4" customFormat="1" ht="27.75" customHeight="1">
      <c r="A141" s="65">
        <f t="shared" si="19"/>
        <v>137</v>
      </c>
      <c r="B141" s="37" t="s">
        <v>155</v>
      </c>
      <c r="C141" s="37" t="s">
        <v>411</v>
      </c>
      <c r="D141" s="68" t="s">
        <v>156</v>
      </c>
      <c r="E141" s="19"/>
      <c r="F141" s="19"/>
      <c r="G141" s="22"/>
      <c r="H141" s="19"/>
      <c r="I141" s="19"/>
      <c r="J141" s="19"/>
      <c r="K141" s="19">
        <f t="shared" si="11"/>
        <v>0</v>
      </c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7"/>
      <c r="W141" s="17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>
        <f t="shared" si="12"/>
        <v>0</v>
      </c>
      <c r="AW141" s="22">
        <f t="shared" si="13"/>
        <v>0</v>
      </c>
      <c r="AX141" s="22"/>
      <c r="AY141" s="22">
        <f t="shared" si="15"/>
        <v>0</v>
      </c>
      <c r="AZ141" s="20">
        <f t="shared" si="16"/>
        <v>0</v>
      </c>
      <c r="BA141" s="22"/>
      <c r="BB141" s="21"/>
      <c r="BC141" s="22"/>
      <c r="BD141" s="21"/>
      <c r="BE141" s="21"/>
      <c r="BF141" s="21"/>
      <c r="BG141" s="33"/>
      <c r="BH141" s="34"/>
      <c r="BI141" s="19"/>
    </row>
    <row r="142" spans="1:61" s="4" customFormat="1" ht="27.75" customHeight="1">
      <c r="A142" s="65">
        <f t="shared" si="19"/>
        <v>138</v>
      </c>
      <c r="B142" s="37" t="s">
        <v>293</v>
      </c>
      <c r="C142" s="11" t="s">
        <v>414</v>
      </c>
      <c r="D142" s="68" t="s">
        <v>294</v>
      </c>
      <c r="E142" s="19"/>
      <c r="F142" s="19"/>
      <c r="G142" s="22"/>
      <c r="H142" s="19"/>
      <c r="I142" s="19"/>
      <c r="J142" s="19"/>
      <c r="K142" s="19">
        <f t="shared" si="11"/>
        <v>0</v>
      </c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7"/>
      <c r="W142" s="17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>
        <f t="shared" si="12"/>
        <v>0</v>
      </c>
      <c r="AW142" s="22">
        <f t="shared" si="13"/>
        <v>0</v>
      </c>
      <c r="AX142" s="22"/>
      <c r="AY142" s="22">
        <f t="shared" si="15"/>
        <v>0</v>
      </c>
      <c r="AZ142" s="20">
        <f t="shared" si="16"/>
        <v>0</v>
      </c>
      <c r="BA142" s="22"/>
      <c r="BB142" s="21"/>
      <c r="BC142" s="22"/>
      <c r="BD142" s="21"/>
      <c r="BE142" s="21"/>
      <c r="BF142" s="21"/>
      <c r="BG142" s="33"/>
      <c r="BH142" s="34"/>
      <c r="BI142" s="19"/>
    </row>
    <row r="143" spans="1:61" s="4" customFormat="1" ht="27.75" customHeight="1">
      <c r="A143" s="65">
        <f t="shared" si="19"/>
        <v>139</v>
      </c>
      <c r="B143" s="69" t="s">
        <v>527</v>
      </c>
      <c r="C143" s="37" t="s">
        <v>560</v>
      </c>
      <c r="D143" s="68" t="s">
        <v>528</v>
      </c>
      <c r="E143" s="19"/>
      <c r="F143" s="19"/>
      <c r="G143" s="22"/>
      <c r="H143" s="19"/>
      <c r="I143" s="19"/>
      <c r="J143" s="19"/>
      <c r="K143" s="19">
        <f t="shared" si="11"/>
        <v>0</v>
      </c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7"/>
      <c r="W143" s="17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>
        <f t="shared" si="12"/>
        <v>0</v>
      </c>
      <c r="AW143" s="22">
        <f t="shared" si="13"/>
        <v>0</v>
      </c>
      <c r="AX143" s="22"/>
      <c r="AY143" s="22">
        <f t="shared" si="15"/>
        <v>0</v>
      </c>
      <c r="AZ143" s="20">
        <f t="shared" si="16"/>
        <v>0</v>
      </c>
      <c r="BA143" s="22"/>
      <c r="BB143" s="21"/>
      <c r="BC143" s="22"/>
      <c r="BD143" s="21"/>
      <c r="BE143" s="21"/>
      <c r="BF143" s="21"/>
      <c r="BG143" s="33"/>
      <c r="BH143" s="34"/>
      <c r="BI143" s="19"/>
    </row>
    <row r="144" spans="1:61" s="4" customFormat="1" ht="27.75" customHeight="1">
      <c r="A144" s="65">
        <f t="shared" si="19"/>
        <v>140</v>
      </c>
      <c r="B144" s="69" t="s">
        <v>569</v>
      </c>
      <c r="C144" s="37" t="s">
        <v>426</v>
      </c>
      <c r="D144" s="68" t="s">
        <v>575</v>
      </c>
      <c r="E144" s="19"/>
      <c r="F144" s="19"/>
      <c r="G144" s="22"/>
      <c r="H144" s="19"/>
      <c r="I144" s="19"/>
      <c r="J144" s="19"/>
      <c r="K144" s="19">
        <f t="shared" si="11"/>
        <v>0</v>
      </c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7"/>
      <c r="W144" s="17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>
        <f t="shared" si="12"/>
        <v>0</v>
      </c>
      <c r="AW144" s="22">
        <f t="shared" si="13"/>
        <v>0</v>
      </c>
      <c r="AX144" s="22"/>
      <c r="AY144" s="22">
        <f t="shared" si="15"/>
        <v>0</v>
      </c>
      <c r="AZ144" s="20">
        <f t="shared" si="16"/>
        <v>0</v>
      </c>
      <c r="BA144" s="22"/>
      <c r="BB144" s="21"/>
      <c r="BC144" s="22"/>
      <c r="BD144" s="21"/>
      <c r="BE144" s="21"/>
      <c r="BF144" s="21"/>
      <c r="BG144" s="33"/>
      <c r="BH144" s="34"/>
      <c r="BI144" s="19"/>
    </row>
    <row r="145" spans="1:61" s="4" customFormat="1" ht="27.75" customHeight="1">
      <c r="A145" s="65">
        <f t="shared" si="19"/>
        <v>141</v>
      </c>
      <c r="B145" s="37" t="s">
        <v>494</v>
      </c>
      <c r="C145" s="37" t="s">
        <v>505</v>
      </c>
      <c r="D145" s="68" t="s">
        <v>495</v>
      </c>
      <c r="E145" s="19"/>
      <c r="F145" s="19"/>
      <c r="G145" s="22"/>
      <c r="H145" s="19"/>
      <c r="I145" s="19"/>
      <c r="J145" s="19"/>
      <c r="K145" s="19">
        <f t="shared" si="11"/>
        <v>0</v>
      </c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7"/>
      <c r="W145" s="17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>
        <f t="shared" si="12"/>
        <v>0</v>
      </c>
      <c r="AW145" s="22">
        <f t="shared" si="13"/>
        <v>0</v>
      </c>
      <c r="AX145" s="22"/>
      <c r="AY145" s="22">
        <f t="shared" si="15"/>
        <v>0</v>
      </c>
      <c r="AZ145" s="20">
        <f t="shared" si="16"/>
        <v>0</v>
      </c>
      <c r="BA145" s="22"/>
      <c r="BB145" s="21"/>
      <c r="BC145" s="22"/>
      <c r="BD145" s="21"/>
      <c r="BE145" s="21"/>
      <c r="BF145" s="21"/>
      <c r="BG145" s="33"/>
      <c r="BH145" s="34"/>
      <c r="BI145" s="19"/>
    </row>
    <row r="146" spans="1:61" s="4" customFormat="1" ht="27.75" customHeight="1">
      <c r="A146" s="65">
        <f t="shared" si="19"/>
        <v>142</v>
      </c>
      <c r="B146" s="37" t="s">
        <v>623</v>
      </c>
      <c r="C146" s="37" t="s">
        <v>624</v>
      </c>
      <c r="D146" s="68" t="s">
        <v>602</v>
      </c>
      <c r="E146" s="19"/>
      <c r="F146" s="19"/>
      <c r="G146" s="22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7"/>
      <c r="W146" s="17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0"/>
      <c r="BA146" s="22"/>
      <c r="BB146" s="21"/>
      <c r="BC146" s="22"/>
      <c r="BD146" s="21"/>
      <c r="BE146" s="21"/>
      <c r="BF146" s="21"/>
      <c r="BG146" s="33"/>
      <c r="BH146" s="34"/>
      <c r="BI146" s="19"/>
    </row>
    <row r="147" spans="1:61" s="4" customFormat="1" ht="27.75" customHeight="1">
      <c r="A147" s="65">
        <f t="shared" si="19"/>
        <v>143</v>
      </c>
      <c r="B147" s="37" t="s">
        <v>198</v>
      </c>
      <c r="C147" s="37" t="s">
        <v>428</v>
      </c>
      <c r="D147" s="68" t="s">
        <v>199</v>
      </c>
      <c r="E147" s="19"/>
      <c r="F147" s="19"/>
      <c r="G147" s="22"/>
      <c r="H147" s="19"/>
      <c r="I147" s="19"/>
      <c r="J147" s="19"/>
      <c r="K147" s="19">
        <f t="shared" si="11"/>
        <v>0</v>
      </c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7"/>
      <c r="W147" s="17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>
        <f t="shared" si="12"/>
        <v>0</v>
      </c>
      <c r="AW147" s="22">
        <f t="shared" si="13"/>
        <v>0</v>
      </c>
      <c r="AX147" s="22"/>
      <c r="AY147" s="22">
        <f t="shared" si="15"/>
        <v>0</v>
      </c>
      <c r="AZ147" s="20">
        <f t="shared" si="16"/>
        <v>0</v>
      </c>
      <c r="BA147" s="22"/>
      <c r="BB147" s="21"/>
      <c r="BC147" s="22"/>
      <c r="BD147" s="21"/>
      <c r="BE147" s="21"/>
      <c r="BF147" s="21"/>
      <c r="BG147" s="33"/>
      <c r="BH147" s="34"/>
      <c r="BI147" s="19"/>
    </row>
    <row r="148" spans="1:61" s="4" customFormat="1" ht="27.75" customHeight="1">
      <c r="A148" s="65">
        <f t="shared" si="19"/>
        <v>144</v>
      </c>
      <c r="B148" s="37" t="s">
        <v>222</v>
      </c>
      <c r="C148" s="37" t="s">
        <v>392</v>
      </c>
      <c r="D148" s="68" t="s">
        <v>223</v>
      </c>
      <c r="E148" s="19"/>
      <c r="F148" s="19"/>
      <c r="G148" s="22"/>
      <c r="H148" s="19"/>
      <c r="I148" s="19"/>
      <c r="J148" s="27"/>
      <c r="K148" s="19">
        <f aca="true" t="shared" si="20" ref="K148:K181">SUM(L148:U148)</f>
        <v>0</v>
      </c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7"/>
      <c r="W148" s="17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>
        <f aca="true" t="shared" si="21" ref="AV148:AV180">AU148*0.1</f>
        <v>0</v>
      </c>
      <c r="AW148" s="22">
        <f aca="true" t="shared" si="22" ref="AW148:AW180">AU148+AV148</f>
        <v>0</v>
      </c>
      <c r="AX148" s="22"/>
      <c r="AY148" s="22">
        <f aca="true" t="shared" si="23" ref="AY148:AY181">AX148*0.1</f>
        <v>0</v>
      </c>
      <c r="AZ148" s="20">
        <f aca="true" t="shared" si="24" ref="AZ148:AZ180">AX148+AY148</f>
        <v>0</v>
      </c>
      <c r="BA148" s="22"/>
      <c r="BB148" s="21"/>
      <c r="BC148" s="22"/>
      <c r="BD148" s="21"/>
      <c r="BE148" s="21"/>
      <c r="BF148" s="21"/>
      <c r="BG148" s="33"/>
      <c r="BH148" s="34"/>
      <c r="BI148" s="19"/>
    </row>
    <row r="149" spans="1:61" s="4" customFormat="1" ht="27.75" customHeight="1">
      <c r="A149" s="65">
        <f t="shared" si="19"/>
        <v>145</v>
      </c>
      <c r="B149" s="37" t="s">
        <v>622</v>
      </c>
      <c r="C149" s="37" t="s">
        <v>625</v>
      </c>
      <c r="D149" s="68" t="s">
        <v>616</v>
      </c>
      <c r="E149" s="19"/>
      <c r="F149" s="19"/>
      <c r="G149" s="22"/>
      <c r="H149" s="19"/>
      <c r="I149" s="19"/>
      <c r="J149" s="27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7"/>
      <c r="W149" s="17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0"/>
      <c r="BA149" s="22"/>
      <c r="BB149" s="21"/>
      <c r="BC149" s="22"/>
      <c r="BD149" s="21"/>
      <c r="BE149" s="21"/>
      <c r="BF149" s="21"/>
      <c r="BG149" s="33"/>
      <c r="BH149" s="34"/>
      <c r="BI149" s="19"/>
    </row>
    <row r="150" spans="1:61" s="4" customFormat="1" ht="27.75" customHeight="1">
      <c r="A150" s="65">
        <f t="shared" si="19"/>
        <v>146</v>
      </c>
      <c r="B150" s="69" t="s">
        <v>486</v>
      </c>
      <c r="C150" s="37" t="s">
        <v>512</v>
      </c>
      <c r="D150" s="68" t="s">
        <v>487</v>
      </c>
      <c r="E150" s="19"/>
      <c r="F150" s="19"/>
      <c r="G150" s="22"/>
      <c r="H150" s="19"/>
      <c r="I150" s="19"/>
      <c r="J150" s="19"/>
      <c r="K150" s="19">
        <f t="shared" si="20"/>
        <v>0</v>
      </c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7"/>
      <c r="W150" s="17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>
        <f t="shared" si="21"/>
        <v>0</v>
      </c>
      <c r="AW150" s="22">
        <f t="shared" si="22"/>
        <v>0</v>
      </c>
      <c r="AX150" s="22"/>
      <c r="AY150" s="22">
        <f t="shared" si="23"/>
        <v>0</v>
      </c>
      <c r="AZ150" s="20">
        <f t="shared" si="24"/>
        <v>0</v>
      </c>
      <c r="BA150" s="22"/>
      <c r="BB150" s="21"/>
      <c r="BC150" s="22"/>
      <c r="BD150" s="21"/>
      <c r="BE150" s="21"/>
      <c r="BF150" s="21"/>
      <c r="BG150" s="33"/>
      <c r="BH150" s="34"/>
      <c r="BI150" s="19"/>
    </row>
    <row r="151" spans="1:61" s="4" customFormat="1" ht="27.75" customHeight="1">
      <c r="A151" s="65">
        <f t="shared" si="19"/>
        <v>147</v>
      </c>
      <c r="B151" s="37" t="s">
        <v>170</v>
      </c>
      <c r="C151" s="37" t="s">
        <v>397</v>
      </c>
      <c r="D151" s="68" t="s">
        <v>171</v>
      </c>
      <c r="E151" s="19"/>
      <c r="F151" s="19"/>
      <c r="G151" s="22"/>
      <c r="H151" s="19"/>
      <c r="I151" s="19"/>
      <c r="J151" s="19"/>
      <c r="K151" s="19">
        <f t="shared" si="20"/>
        <v>0</v>
      </c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7"/>
      <c r="W151" s="17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>
        <f t="shared" si="21"/>
        <v>0</v>
      </c>
      <c r="AW151" s="22">
        <f t="shared" si="22"/>
        <v>0</v>
      </c>
      <c r="AX151" s="22"/>
      <c r="AY151" s="22">
        <f t="shared" si="23"/>
        <v>0</v>
      </c>
      <c r="AZ151" s="20">
        <f t="shared" si="24"/>
        <v>0</v>
      </c>
      <c r="BA151" s="22"/>
      <c r="BB151" s="21"/>
      <c r="BC151" s="22"/>
      <c r="BD151" s="21"/>
      <c r="BE151" s="21"/>
      <c r="BF151" s="21"/>
      <c r="BG151" s="33"/>
      <c r="BH151" s="34"/>
      <c r="BI151" s="19"/>
    </row>
    <row r="152" spans="1:61" s="4" customFormat="1" ht="27.75" customHeight="1">
      <c r="A152" s="65">
        <f t="shared" si="19"/>
        <v>148</v>
      </c>
      <c r="B152" s="37" t="s">
        <v>142</v>
      </c>
      <c r="C152" s="37" t="s">
        <v>366</v>
      </c>
      <c r="D152" s="68" t="s">
        <v>143</v>
      </c>
      <c r="E152" s="19"/>
      <c r="F152" s="19"/>
      <c r="G152" s="22"/>
      <c r="H152" s="19"/>
      <c r="I152" s="19"/>
      <c r="J152" s="19"/>
      <c r="K152" s="19">
        <f t="shared" si="20"/>
        <v>0</v>
      </c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7"/>
      <c r="W152" s="17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>
        <f t="shared" si="21"/>
        <v>0</v>
      </c>
      <c r="AW152" s="22">
        <f t="shared" si="22"/>
        <v>0</v>
      </c>
      <c r="AX152" s="22"/>
      <c r="AY152" s="22">
        <f t="shared" si="23"/>
        <v>0</v>
      </c>
      <c r="AZ152" s="20">
        <f t="shared" si="24"/>
        <v>0</v>
      </c>
      <c r="BA152" s="22"/>
      <c r="BB152" s="21"/>
      <c r="BC152" s="22"/>
      <c r="BD152" s="21"/>
      <c r="BE152" s="21"/>
      <c r="BF152" s="21"/>
      <c r="BG152" s="33"/>
      <c r="BH152" s="34"/>
      <c r="BI152" s="19"/>
    </row>
    <row r="153" spans="1:61" s="4" customFormat="1" ht="27.75" customHeight="1">
      <c r="A153" s="65">
        <f t="shared" si="19"/>
        <v>149</v>
      </c>
      <c r="B153" s="37" t="s">
        <v>261</v>
      </c>
      <c r="C153" s="11" t="s">
        <v>429</v>
      </c>
      <c r="D153" s="70" t="s">
        <v>663</v>
      </c>
      <c r="E153" s="19"/>
      <c r="F153" s="19"/>
      <c r="G153" s="22"/>
      <c r="H153" s="19"/>
      <c r="I153" s="19"/>
      <c r="J153" s="19"/>
      <c r="K153" s="19">
        <f t="shared" si="20"/>
        <v>0</v>
      </c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7"/>
      <c r="W153" s="17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>
        <f t="shared" si="21"/>
        <v>0</v>
      </c>
      <c r="AW153" s="22">
        <f t="shared" si="22"/>
        <v>0</v>
      </c>
      <c r="AX153" s="22"/>
      <c r="AY153" s="22">
        <f t="shared" si="23"/>
        <v>0</v>
      </c>
      <c r="AZ153" s="20">
        <f t="shared" si="24"/>
        <v>0</v>
      </c>
      <c r="BA153" s="22"/>
      <c r="BB153" s="21"/>
      <c r="BC153" s="22"/>
      <c r="BD153" s="21"/>
      <c r="BE153" s="21"/>
      <c r="BF153" s="21"/>
      <c r="BG153" s="33"/>
      <c r="BH153" s="34"/>
      <c r="BI153" s="19"/>
    </row>
    <row r="154" spans="1:61" s="4" customFormat="1" ht="27.75" customHeight="1">
      <c r="A154" s="65">
        <f t="shared" si="19"/>
        <v>150</v>
      </c>
      <c r="B154" s="37" t="s">
        <v>60</v>
      </c>
      <c r="C154" s="37" t="s">
        <v>356</v>
      </c>
      <c r="D154" s="80" t="s">
        <v>119</v>
      </c>
      <c r="E154" s="19"/>
      <c r="F154" s="19"/>
      <c r="G154" s="22"/>
      <c r="H154" s="19"/>
      <c r="I154" s="19"/>
      <c r="J154" s="19"/>
      <c r="K154" s="19">
        <f t="shared" si="20"/>
        <v>0</v>
      </c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7"/>
      <c r="W154" s="17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>
        <f t="shared" si="21"/>
        <v>0</v>
      </c>
      <c r="AW154" s="22">
        <f t="shared" si="22"/>
        <v>0</v>
      </c>
      <c r="AX154" s="22"/>
      <c r="AY154" s="22">
        <f t="shared" si="23"/>
        <v>0</v>
      </c>
      <c r="AZ154" s="20">
        <f t="shared" si="24"/>
        <v>0</v>
      </c>
      <c r="BA154" s="22"/>
      <c r="BB154" s="21"/>
      <c r="BC154" s="22"/>
      <c r="BD154" s="21"/>
      <c r="BE154" s="21"/>
      <c r="BF154" s="21"/>
      <c r="BG154" s="33"/>
      <c r="BH154" s="34"/>
      <c r="BI154" s="19"/>
    </row>
    <row r="155" spans="1:61" s="4" customFormat="1" ht="27.75" customHeight="1">
      <c r="A155" s="65">
        <f t="shared" si="19"/>
        <v>151</v>
      </c>
      <c r="B155" s="37" t="s">
        <v>95</v>
      </c>
      <c r="C155" s="37" t="s">
        <v>370</v>
      </c>
      <c r="D155" s="68" t="s">
        <v>131</v>
      </c>
      <c r="E155" s="19"/>
      <c r="F155" s="19"/>
      <c r="G155" s="22"/>
      <c r="H155" s="19"/>
      <c r="I155" s="19"/>
      <c r="J155" s="19"/>
      <c r="K155" s="19">
        <f t="shared" si="20"/>
        <v>0</v>
      </c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7"/>
      <c r="W155" s="17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>
        <f t="shared" si="21"/>
        <v>0</v>
      </c>
      <c r="AW155" s="22">
        <f t="shared" si="22"/>
        <v>0</v>
      </c>
      <c r="AX155" s="22"/>
      <c r="AY155" s="22">
        <f t="shared" si="23"/>
        <v>0</v>
      </c>
      <c r="AZ155" s="20">
        <f t="shared" si="24"/>
        <v>0</v>
      </c>
      <c r="BA155" s="22"/>
      <c r="BB155" s="21"/>
      <c r="BC155" s="22"/>
      <c r="BD155" s="21"/>
      <c r="BE155" s="21"/>
      <c r="BF155" s="21"/>
      <c r="BG155" s="33"/>
      <c r="BH155" s="34"/>
      <c r="BI155" s="19"/>
    </row>
    <row r="156" spans="1:61" s="4" customFormat="1" ht="27.75" customHeight="1">
      <c r="A156" s="65">
        <f t="shared" si="19"/>
        <v>152</v>
      </c>
      <c r="B156" s="37" t="s">
        <v>588</v>
      </c>
      <c r="C156" s="37" t="s">
        <v>589</v>
      </c>
      <c r="D156" s="70" t="s">
        <v>664</v>
      </c>
      <c r="E156" s="19"/>
      <c r="F156" s="19"/>
      <c r="G156" s="22"/>
      <c r="H156" s="19"/>
      <c r="I156" s="19"/>
      <c r="J156" s="30"/>
      <c r="K156" s="19">
        <f t="shared" si="20"/>
        <v>0</v>
      </c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7"/>
      <c r="W156" s="17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>
        <f t="shared" si="21"/>
        <v>0</v>
      </c>
      <c r="AW156" s="22">
        <f t="shared" si="22"/>
        <v>0</v>
      </c>
      <c r="AX156" s="22"/>
      <c r="AY156" s="22">
        <f t="shared" si="23"/>
        <v>0</v>
      </c>
      <c r="AZ156" s="20">
        <f t="shared" si="24"/>
        <v>0</v>
      </c>
      <c r="BA156" s="22"/>
      <c r="BB156" s="21"/>
      <c r="BC156" s="22"/>
      <c r="BD156" s="21"/>
      <c r="BE156" s="21"/>
      <c r="BF156" s="21"/>
      <c r="BG156" s="33"/>
      <c r="BH156" s="34"/>
      <c r="BI156" s="19"/>
    </row>
    <row r="157" spans="1:61" s="4" customFormat="1" ht="27.75" customHeight="1">
      <c r="A157" s="65">
        <f t="shared" si="19"/>
        <v>153</v>
      </c>
      <c r="B157" s="37" t="s">
        <v>492</v>
      </c>
      <c r="C157" s="37" t="s">
        <v>504</v>
      </c>
      <c r="D157" s="68" t="s">
        <v>493</v>
      </c>
      <c r="E157" s="19"/>
      <c r="F157" s="19"/>
      <c r="G157" s="22"/>
      <c r="H157" s="19"/>
      <c r="I157" s="19"/>
      <c r="J157" s="19"/>
      <c r="K157" s="19">
        <f t="shared" si="20"/>
        <v>0</v>
      </c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7"/>
      <c r="W157" s="17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>
        <f t="shared" si="21"/>
        <v>0</v>
      </c>
      <c r="AW157" s="22">
        <f t="shared" si="22"/>
        <v>0</v>
      </c>
      <c r="AX157" s="22"/>
      <c r="AY157" s="22">
        <f t="shared" si="23"/>
        <v>0</v>
      </c>
      <c r="AZ157" s="20">
        <f t="shared" si="24"/>
        <v>0</v>
      </c>
      <c r="BA157" s="22"/>
      <c r="BB157" s="21"/>
      <c r="BC157" s="22"/>
      <c r="BD157" s="21"/>
      <c r="BE157" s="21"/>
      <c r="BF157" s="21"/>
      <c r="BG157" s="33"/>
      <c r="BH157" s="34"/>
      <c r="BI157" s="19"/>
    </row>
    <row r="158" spans="1:61" s="4" customFormat="1" ht="27.75" customHeight="1">
      <c r="A158" s="65">
        <f t="shared" si="19"/>
        <v>154</v>
      </c>
      <c r="B158" s="37" t="s">
        <v>189</v>
      </c>
      <c r="C158" s="37" t="s">
        <v>191</v>
      </c>
      <c r="D158" s="68" t="s">
        <v>190</v>
      </c>
      <c r="E158" s="19"/>
      <c r="F158" s="19"/>
      <c r="G158" s="22"/>
      <c r="H158" s="19"/>
      <c r="I158" s="19"/>
      <c r="J158" s="25"/>
      <c r="K158" s="19">
        <f t="shared" si="20"/>
        <v>0</v>
      </c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7"/>
      <c r="W158" s="17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>
        <f t="shared" si="21"/>
        <v>0</v>
      </c>
      <c r="AW158" s="22">
        <f t="shared" si="22"/>
        <v>0</v>
      </c>
      <c r="AX158" s="22"/>
      <c r="AY158" s="22">
        <f t="shared" si="23"/>
        <v>0</v>
      </c>
      <c r="AZ158" s="20">
        <f t="shared" si="24"/>
        <v>0</v>
      </c>
      <c r="BA158" s="22"/>
      <c r="BB158" s="21"/>
      <c r="BC158" s="22"/>
      <c r="BD158" s="21"/>
      <c r="BE158" s="21"/>
      <c r="BF158" s="21"/>
      <c r="BG158" s="33"/>
      <c r="BH158" s="34"/>
      <c r="BI158" s="19"/>
    </row>
    <row r="159" spans="1:61" s="4" customFormat="1" ht="27.75" customHeight="1">
      <c r="A159" s="65">
        <f t="shared" si="19"/>
        <v>155</v>
      </c>
      <c r="B159" s="37" t="s">
        <v>173</v>
      </c>
      <c r="C159" s="37" t="s">
        <v>442</v>
      </c>
      <c r="D159" s="68" t="s">
        <v>174</v>
      </c>
      <c r="E159" s="19"/>
      <c r="F159" s="19"/>
      <c r="G159" s="22"/>
      <c r="H159" s="19"/>
      <c r="I159" s="19"/>
      <c r="J159" s="29"/>
      <c r="K159" s="19">
        <f t="shared" si="20"/>
        <v>0</v>
      </c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7"/>
      <c r="W159" s="17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>
        <f t="shared" si="21"/>
        <v>0</v>
      </c>
      <c r="AW159" s="22">
        <f t="shared" si="22"/>
        <v>0</v>
      </c>
      <c r="AX159" s="22"/>
      <c r="AY159" s="22">
        <f t="shared" si="23"/>
        <v>0</v>
      </c>
      <c r="AZ159" s="20">
        <f t="shared" si="24"/>
        <v>0</v>
      </c>
      <c r="BA159" s="22"/>
      <c r="BB159" s="21"/>
      <c r="BC159" s="22"/>
      <c r="BD159" s="21"/>
      <c r="BE159" s="21"/>
      <c r="BF159" s="21"/>
      <c r="BG159" s="33"/>
      <c r="BH159" s="34"/>
      <c r="BI159" s="19"/>
    </row>
    <row r="160" spans="1:61" s="4" customFormat="1" ht="27.75" customHeight="1">
      <c r="A160" s="65">
        <f t="shared" si="19"/>
        <v>156</v>
      </c>
      <c r="B160" s="37" t="s">
        <v>152</v>
      </c>
      <c r="C160" s="37" t="s">
        <v>410</v>
      </c>
      <c r="D160" s="68" t="s">
        <v>153</v>
      </c>
      <c r="E160" s="19"/>
      <c r="F160" s="19"/>
      <c r="G160" s="22"/>
      <c r="H160" s="19"/>
      <c r="I160" s="19"/>
      <c r="J160" s="25"/>
      <c r="K160" s="19">
        <f t="shared" si="20"/>
        <v>0</v>
      </c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7"/>
      <c r="W160" s="17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>
        <f t="shared" si="21"/>
        <v>0</v>
      </c>
      <c r="AW160" s="22">
        <f t="shared" si="22"/>
        <v>0</v>
      </c>
      <c r="AX160" s="22"/>
      <c r="AY160" s="22">
        <f t="shared" si="23"/>
        <v>0</v>
      </c>
      <c r="AZ160" s="20">
        <f t="shared" si="24"/>
        <v>0</v>
      </c>
      <c r="BA160" s="22"/>
      <c r="BB160" s="21"/>
      <c r="BC160" s="22"/>
      <c r="BD160" s="21"/>
      <c r="BE160" s="21"/>
      <c r="BF160" s="21"/>
      <c r="BG160" s="33"/>
      <c r="BH160" s="34"/>
      <c r="BI160" s="19"/>
    </row>
    <row r="161" spans="1:61" s="4" customFormat="1" ht="27.75" customHeight="1">
      <c r="A161" s="65">
        <f t="shared" si="19"/>
        <v>157</v>
      </c>
      <c r="B161" s="37" t="s">
        <v>196</v>
      </c>
      <c r="C161" s="37" t="s">
        <v>384</v>
      </c>
      <c r="D161" s="68" t="s">
        <v>197</v>
      </c>
      <c r="E161" s="19"/>
      <c r="F161" s="19"/>
      <c r="G161" s="22"/>
      <c r="H161" s="19"/>
      <c r="I161" s="19"/>
      <c r="J161" s="19"/>
      <c r="K161" s="19">
        <f t="shared" si="20"/>
        <v>0</v>
      </c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7"/>
      <c r="W161" s="17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>
        <f t="shared" si="21"/>
        <v>0</v>
      </c>
      <c r="AW161" s="22">
        <f t="shared" si="22"/>
        <v>0</v>
      </c>
      <c r="AX161" s="22"/>
      <c r="AY161" s="22">
        <f t="shared" si="23"/>
        <v>0</v>
      </c>
      <c r="AZ161" s="20">
        <f t="shared" si="24"/>
        <v>0</v>
      </c>
      <c r="BA161" s="22"/>
      <c r="BB161" s="21"/>
      <c r="BC161" s="22"/>
      <c r="BD161" s="21"/>
      <c r="BE161" s="21"/>
      <c r="BF161" s="21"/>
      <c r="BG161" s="33"/>
      <c r="BH161" s="34"/>
      <c r="BI161" s="19"/>
    </row>
    <row r="162" spans="1:61" s="4" customFormat="1" ht="27.75" customHeight="1">
      <c r="A162" s="65">
        <f t="shared" si="19"/>
        <v>158</v>
      </c>
      <c r="B162" s="37" t="s">
        <v>243</v>
      </c>
      <c r="C162" s="37" t="s">
        <v>432</v>
      </c>
      <c r="D162" s="68" t="s">
        <v>244</v>
      </c>
      <c r="E162" s="19"/>
      <c r="F162" s="19"/>
      <c r="G162" s="22"/>
      <c r="H162" s="19"/>
      <c r="I162" s="19"/>
      <c r="J162" s="19"/>
      <c r="K162" s="19">
        <f t="shared" si="20"/>
        <v>0</v>
      </c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7"/>
      <c r="W162" s="17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>
        <f t="shared" si="21"/>
        <v>0</v>
      </c>
      <c r="AW162" s="22">
        <f t="shared" si="22"/>
        <v>0</v>
      </c>
      <c r="AX162" s="22"/>
      <c r="AY162" s="22">
        <f t="shared" si="23"/>
        <v>0</v>
      </c>
      <c r="AZ162" s="20">
        <f t="shared" si="24"/>
        <v>0</v>
      </c>
      <c r="BA162" s="22"/>
      <c r="BB162" s="21"/>
      <c r="BC162" s="22"/>
      <c r="BD162" s="21"/>
      <c r="BE162" s="21"/>
      <c r="BF162" s="21"/>
      <c r="BG162" s="33"/>
      <c r="BH162" s="34"/>
      <c r="BI162" s="19"/>
    </row>
    <row r="163" spans="1:61" s="4" customFormat="1" ht="27.75" customHeight="1">
      <c r="A163" s="65">
        <f t="shared" si="19"/>
        <v>159</v>
      </c>
      <c r="B163" s="37" t="s">
        <v>73</v>
      </c>
      <c r="C163" s="37" t="s">
        <v>568</v>
      </c>
      <c r="D163" s="68" t="s">
        <v>123</v>
      </c>
      <c r="E163" s="19"/>
      <c r="F163" s="19"/>
      <c r="G163" s="22"/>
      <c r="H163" s="19"/>
      <c r="I163" s="19"/>
      <c r="J163" s="31"/>
      <c r="K163" s="19">
        <f t="shared" si="20"/>
        <v>0</v>
      </c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7"/>
      <c r="W163" s="17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>
        <f t="shared" si="21"/>
        <v>0</v>
      </c>
      <c r="AW163" s="22">
        <f t="shared" si="22"/>
        <v>0</v>
      </c>
      <c r="AX163" s="22"/>
      <c r="AY163" s="22">
        <f t="shared" si="23"/>
        <v>0</v>
      </c>
      <c r="AZ163" s="20">
        <f t="shared" si="24"/>
        <v>0</v>
      </c>
      <c r="BA163" s="22"/>
      <c r="BB163" s="21"/>
      <c r="BC163" s="22"/>
      <c r="BD163" s="21"/>
      <c r="BE163" s="21"/>
      <c r="BF163" s="21"/>
      <c r="BG163" s="33"/>
      <c r="BH163" s="34"/>
      <c r="BI163" s="19"/>
    </row>
    <row r="164" spans="1:61" s="4" customFormat="1" ht="27.75" customHeight="1">
      <c r="A164" s="65">
        <f t="shared" si="19"/>
        <v>160</v>
      </c>
      <c r="B164" s="43" t="s">
        <v>480</v>
      </c>
      <c r="C164" s="37" t="s">
        <v>509</v>
      </c>
      <c r="D164" s="68" t="s">
        <v>481</v>
      </c>
      <c r="E164" s="19"/>
      <c r="F164" s="19"/>
      <c r="G164" s="22"/>
      <c r="H164" s="19"/>
      <c r="I164" s="19"/>
      <c r="J164" s="19"/>
      <c r="K164" s="19">
        <f t="shared" si="20"/>
        <v>0</v>
      </c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7"/>
      <c r="W164" s="17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>
        <f t="shared" si="21"/>
        <v>0</v>
      </c>
      <c r="AW164" s="22">
        <f t="shared" si="22"/>
        <v>0</v>
      </c>
      <c r="AX164" s="22"/>
      <c r="AY164" s="22">
        <f t="shared" si="23"/>
        <v>0</v>
      </c>
      <c r="AZ164" s="20">
        <f t="shared" si="24"/>
        <v>0</v>
      </c>
      <c r="BA164" s="22"/>
      <c r="BB164" s="21"/>
      <c r="BC164" s="22"/>
      <c r="BD164" s="21"/>
      <c r="BE164" s="21"/>
      <c r="BF164" s="21"/>
      <c r="BG164" s="33"/>
      <c r="BH164" s="34"/>
      <c r="BI164" s="19"/>
    </row>
    <row r="165" spans="1:61" s="4" customFormat="1" ht="27.75" customHeight="1">
      <c r="A165" s="65">
        <f t="shared" si="19"/>
        <v>161</v>
      </c>
      <c r="B165" s="37" t="s">
        <v>234</v>
      </c>
      <c r="C165" s="37" t="s">
        <v>401</v>
      </c>
      <c r="D165" s="68" t="s">
        <v>235</v>
      </c>
      <c r="E165" s="19"/>
      <c r="F165" s="19"/>
      <c r="G165" s="22"/>
      <c r="H165" s="19"/>
      <c r="I165" s="19"/>
      <c r="J165" s="19"/>
      <c r="K165" s="19">
        <f t="shared" si="20"/>
        <v>0</v>
      </c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7"/>
      <c r="W165" s="17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>
        <f t="shared" si="21"/>
        <v>0</v>
      </c>
      <c r="AW165" s="22">
        <f t="shared" si="22"/>
        <v>0</v>
      </c>
      <c r="AX165" s="22"/>
      <c r="AY165" s="22">
        <f t="shared" si="23"/>
        <v>0</v>
      </c>
      <c r="AZ165" s="20">
        <f t="shared" si="24"/>
        <v>0</v>
      </c>
      <c r="BA165" s="22"/>
      <c r="BB165" s="21"/>
      <c r="BC165" s="22"/>
      <c r="BD165" s="21"/>
      <c r="BE165" s="21"/>
      <c r="BF165" s="21"/>
      <c r="BG165" s="33"/>
      <c r="BH165" s="34"/>
      <c r="BI165" s="19"/>
    </row>
    <row r="166" spans="1:61" s="4" customFormat="1" ht="27.75" customHeight="1">
      <c r="A166" s="65">
        <f t="shared" si="19"/>
        <v>162</v>
      </c>
      <c r="B166" s="37" t="s">
        <v>55</v>
      </c>
      <c r="C166" s="37" t="s">
        <v>353</v>
      </c>
      <c r="D166" s="70" t="s">
        <v>446</v>
      </c>
      <c r="E166" s="19"/>
      <c r="F166" s="19"/>
      <c r="G166" s="22"/>
      <c r="H166" s="19"/>
      <c r="I166" s="19"/>
      <c r="J166" s="25"/>
      <c r="K166" s="19">
        <f t="shared" si="20"/>
        <v>0</v>
      </c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7"/>
      <c r="W166" s="17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>
        <f t="shared" si="21"/>
        <v>0</v>
      </c>
      <c r="AW166" s="22">
        <f t="shared" si="22"/>
        <v>0</v>
      </c>
      <c r="AX166" s="22"/>
      <c r="AY166" s="22">
        <f t="shared" si="23"/>
        <v>0</v>
      </c>
      <c r="AZ166" s="20">
        <f t="shared" si="24"/>
        <v>0</v>
      </c>
      <c r="BA166" s="22"/>
      <c r="BB166" s="21"/>
      <c r="BC166" s="22"/>
      <c r="BD166" s="21"/>
      <c r="BE166" s="21"/>
      <c r="BF166" s="21"/>
      <c r="BG166" s="33"/>
      <c r="BH166" s="34"/>
      <c r="BI166" s="19"/>
    </row>
    <row r="167" spans="1:61" s="4" customFormat="1" ht="27.75" customHeight="1">
      <c r="A167" s="65">
        <f t="shared" si="19"/>
        <v>163</v>
      </c>
      <c r="B167" s="37" t="s">
        <v>145</v>
      </c>
      <c r="C167" s="37" t="s">
        <v>379</v>
      </c>
      <c r="D167" s="68" t="s">
        <v>169</v>
      </c>
      <c r="E167" s="19"/>
      <c r="F167" s="19"/>
      <c r="G167" s="22"/>
      <c r="H167" s="19"/>
      <c r="I167" s="19"/>
      <c r="J167" s="19"/>
      <c r="K167" s="19">
        <f t="shared" si="20"/>
        <v>0</v>
      </c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7"/>
      <c r="W167" s="17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>
        <f t="shared" si="21"/>
        <v>0</v>
      </c>
      <c r="AW167" s="22">
        <f t="shared" si="22"/>
        <v>0</v>
      </c>
      <c r="AX167" s="22"/>
      <c r="AY167" s="22">
        <f t="shared" si="23"/>
        <v>0</v>
      </c>
      <c r="AZ167" s="20">
        <f t="shared" si="24"/>
        <v>0</v>
      </c>
      <c r="BA167" s="22"/>
      <c r="BB167" s="21"/>
      <c r="BC167" s="22"/>
      <c r="BD167" s="21"/>
      <c r="BE167" s="21"/>
      <c r="BF167" s="21"/>
      <c r="BG167" s="33"/>
      <c r="BH167" s="34"/>
      <c r="BI167" s="19"/>
    </row>
    <row r="168" spans="1:61" s="4" customFormat="1" ht="27.75" customHeight="1">
      <c r="A168" s="65">
        <f t="shared" si="19"/>
        <v>164</v>
      </c>
      <c r="B168" s="37" t="s">
        <v>97</v>
      </c>
      <c r="C168" s="37" t="s">
        <v>366</v>
      </c>
      <c r="D168" s="68" t="s">
        <v>132</v>
      </c>
      <c r="E168" s="19"/>
      <c r="F168" s="19"/>
      <c r="G168" s="22"/>
      <c r="H168" s="19"/>
      <c r="I168" s="19"/>
      <c r="J168" s="19"/>
      <c r="K168" s="19">
        <f t="shared" si="20"/>
        <v>0</v>
      </c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7"/>
      <c r="W168" s="17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>
        <f t="shared" si="21"/>
        <v>0</v>
      </c>
      <c r="AW168" s="22">
        <f t="shared" si="22"/>
        <v>0</v>
      </c>
      <c r="AX168" s="22"/>
      <c r="AY168" s="22">
        <f t="shared" si="23"/>
        <v>0</v>
      </c>
      <c r="AZ168" s="20">
        <f t="shared" si="24"/>
        <v>0</v>
      </c>
      <c r="BA168" s="22"/>
      <c r="BB168" s="21"/>
      <c r="BC168" s="22"/>
      <c r="BD168" s="21"/>
      <c r="BE168" s="21"/>
      <c r="BF168" s="21"/>
      <c r="BG168" s="33"/>
      <c r="BH168" s="34"/>
      <c r="BI168" s="19"/>
    </row>
    <row r="169" spans="1:61" s="4" customFormat="1" ht="27.75" customHeight="1">
      <c r="A169" s="65">
        <f t="shared" si="19"/>
        <v>165</v>
      </c>
      <c r="B169" s="81" t="s">
        <v>72</v>
      </c>
      <c r="C169" s="37" t="s">
        <v>388</v>
      </c>
      <c r="D169" s="68" t="s">
        <v>459</v>
      </c>
      <c r="E169" s="19"/>
      <c r="F169" s="19"/>
      <c r="G169" s="22"/>
      <c r="H169" s="19"/>
      <c r="I169" s="19"/>
      <c r="J169" s="19"/>
      <c r="K169" s="19">
        <f t="shared" si="20"/>
        <v>0</v>
      </c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7"/>
      <c r="W169" s="17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>
        <f t="shared" si="21"/>
        <v>0</v>
      </c>
      <c r="AW169" s="22">
        <f t="shared" si="22"/>
        <v>0</v>
      </c>
      <c r="AX169" s="22"/>
      <c r="AY169" s="22">
        <f t="shared" si="23"/>
        <v>0</v>
      </c>
      <c r="AZ169" s="20">
        <f t="shared" si="24"/>
        <v>0</v>
      </c>
      <c r="BA169" s="22"/>
      <c r="BB169" s="21"/>
      <c r="BC169" s="22"/>
      <c r="BD169" s="21"/>
      <c r="BE169" s="21"/>
      <c r="BF169" s="21"/>
      <c r="BG169" s="33"/>
      <c r="BH169" s="34"/>
      <c r="BI169" s="19"/>
    </row>
    <row r="170" spans="1:61" s="4" customFormat="1" ht="27.75" customHeight="1">
      <c r="A170" s="65">
        <f t="shared" si="19"/>
        <v>166</v>
      </c>
      <c r="B170" s="81" t="s">
        <v>621</v>
      </c>
      <c r="C170" s="37" t="s">
        <v>653</v>
      </c>
      <c r="D170" s="68" t="s">
        <v>652</v>
      </c>
      <c r="E170" s="19"/>
      <c r="F170" s="19"/>
      <c r="G170" s="22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7"/>
      <c r="W170" s="17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0"/>
      <c r="BA170" s="22"/>
      <c r="BB170" s="21"/>
      <c r="BC170" s="22"/>
      <c r="BD170" s="21"/>
      <c r="BE170" s="21"/>
      <c r="BF170" s="21"/>
      <c r="BG170" s="33"/>
      <c r="BH170" s="34"/>
      <c r="BI170" s="19"/>
    </row>
    <row r="171" spans="1:61" s="4" customFormat="1" ht="27.75" customHeight="1">
      <c r="A171" s="65">
        <f t="shared" si="19"/>
        <v>167</v>
      </c>
      <c r="B171" s="37" t="s">
        <v>458</v>
      </c>
      <c r="C171" s="37" t="s">
        <v>444</v>
      </c>
      <c r="D171" s="70" t="s">
        <v>445</v>
      </c>
      <c r="E171" s="19"/>
      <c r="F171" s="19"/>
      <c r="G171" s="22"/>
      <c r="H171" s="19"/>
      <c r="I171" s="19"/>
      <c r="J171" s="27"/>
      <c r="K171" s="19">
        <f t="shared" si="20"/>
        <v>0</v>
      </c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7"/>
      <c r="W171" s="17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>
        <f t="shared" si="21"/>
        <v>0</v>
      </c>
      <c r="AW171" s="22">
        <f t="shared" si="22"/>
        <v>0</v>
      </c>
      <c r="AX171" s="22"/>
      <c r="AY171" s="22">
        <f t="shared" si="23"/>
        <v>0</v>
      </c>
      <c r="AZ171" s="20">
        <f t="shared" si="24"/>
        <v>0</v>
      </c>
      <c r="BA171" s="22"/>
      <c r="BB171" s="21"/>
      <c r="BC171" s="22"/>
      <c r="BD171" s="21"/>
      <c r="BE171" s="21"/>
      <c r="BF171" s="21"/>
      <c r="BG171" s="33"/>
      <c r="BH171" s="34"/>
      <c r="BI171" s="19"/>
    </row>
    <row r="172" spans="1:61" s="4" customFormat="1" ht="27.75" customHeight="1">
      <c r="A172" s="65">
        <f t="shared" si="19"/>
        <v>168</v>
      </c>
      <c r="B172" s="69" t="s">
        <v>525</v>
      </c>
      <c r="C172" s="37" t="s">
        <v>556</v>
      </c>
      <c r="D172" s="68" t="s">
        <v>526</v>
      </c>
      <c r="E172" s="19"/>
      <c r="F172" s="19"/>
      <c r="G172" s="22"/>
      <c r="H172" s="19"/>
      <c r="I172" s="19"/>
      <c r="J172" s="19"/>
      <c r="K172" s="19">
        <f t="shared" si="20"/>
        <v>0</v>
      </c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7"/>
      <c r="W172" s="17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>
        <f t="shared" si="21"/>
        <v>0</v>
      </c>
      <c r="AW172" s="22">
        <f t="shared" si="22"/>
        <v>0</v>
      </c>
      <c r="AX172" s="22"/>
      <c r="AY172" s="22">
        <f t="shared" si="23"/>
        <v>0</v>
      </c>
      <c r="AZ172" s="20">
        <f t="shared" si="24"/>
        <v>0</v>
      </c>
      <c r="BA172" s="22"/>
      <c r="BB172" s="21"/>
      <c r="BC172" s="22"/>
      <c r="BD172" s="21"/>
      <c r="BE172" s="21"/>
      <c r="BF172" s="21"/>
      <c r="BG172" s="33"/>
      <c r="BH172" s="34"/>
      <c r="BI172" s="19"/>
    </row>
    <row r="173" spans="1:61" s="4" customFormat="1" ht="27.75" customHeight="1">
      <c r="A173" s="65">
        <f t="shared" si="19"/>
        <v>169</v>
      </c>
      <c r="B173" s="37" t="s">
        <v>166</v>
      </c>
      <c r="C173" s="37" t="s">
        <v>375</v>
      </c>
      <c r="D173" s="68" t="s">
        <v>167</v>
      </c>
      <c r="E173" s="19"/>
      <c r="F173" s="19"/>
      <c r="G173" s="22"/>
      <c r="H173" s="19"/>
      <c r="I173" s="19"/>
      <c r="J173" s="19"/>
      <c r="K173" s="19">
        <f t="shared" si="20"/>
        <v>0</v>
      </c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7"/>
      <c r="W173" s="17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>
        <f t="shared" si="21"/>
        <v>0</v>
      </c>
      <c r="AW173" s="22">
        <f t="shared" si="22"/>
        <v>0</v>
      </c>
      <c r="AX173" s="22"/>
      <c r="AY173" s="22">
        <f t="shared" si="23"/>
        <v>0</v>
      </c>
      <c r="AZ173" s="20">
        <f t="shared" si="24"/>
        <v>0</v>
      </c>
      <c r="BA173" s="22"/>
      <c r="BB173" s="21"/>
      <c r="BC173" s="22"/>
      <c r="BD173" s="21"/>
      <c r="BE173" s="21"/>
      <c r="BF173" s="21"/>
      <c r="BG173" s="35"/>
      <c r="BH173" s="34"/>
      <c r="BI173" s="19"/>
    </row>
    <row r="174" spans="1:61" s="4" customFormat="1" ht="27.75" customHeight="1">
      <c r="A174" s="65">
        <f t="shared" si="19"/>
        <v>170</v>
      </c>
      <c r="B174" s="37" t="s">
        <v>598</v>
      </c>
      <c r="C174" s="37" t="s">
        <v>654</v>
      </c>
      <c r="D174" s="72" t="s">
        <v>655</v>
      </c>
      <c r="E174" s="19"/>
      <c r="F174" s="19"/>
      <c r="G174" s="22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7"/>
      <c r="W174" s="17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0"/>
      <c r="BA174" s="22"/>
      <c r="BB174" s="21"/>
      <c r="BC174" s="22"/>
      <c r="BD174" s="21"/>
      <c r="BE174" s="21"/>
      <c r="BF174" s="21"/>
      <c r="BG174" s="35"/>
      <c r="BH174" s="34"/>
      <c r="BI174" s="19"/>
    </row>
    <row r="175" spans="1:61" s="4" customFormat="1" ht="27.75" customHeight="1">
      <c r="A175" s="65">
        <f t="shared" si="19"/>
        <v>171</v>
      </c>
      <c r="B175" s="37" t="s">
        <v>619</v>
      </c>
      <c r="C175" s="37" t="s">
        <v>619</v>
      </c>
      <c r="D175" s="68" t="s">
        <v>637</v>
      </c>
      <c r="E175" s="19"/>
      <c r="F175" s="19"/>
      <c r="G175" s="22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7"/>
      <c r="W175" s="17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0"/>
      <c r="BA175" s="22"/>
      <c r="BB175" s="21"/>
      <c r="BC175" s="22"/>
      <c r="BD175" s="21"/>
      <c r="BE175" s="21"/>
      <c r="BF175" s="21"/>
      <c r="BG175" s="35"/>
      <c r="BH175" s="34"/>
      <c r="BI175" s="19"/>
    </row>
    <row r="176" spans="1:61" s="4" customFormat="1" ht="27.75" customHeight="1">
      <c r="A176" s="65">
        <f t="shared" si="19"/>
        <v>172</v>
      </c>
      <c r="B176" s="37" t="s">
        <v>674</v>
      </c>
      <c r="C176" s="37" t="s">
        <v>404</v>
      </c>
      <c r="D176" s="68" t="s">
        <v>656</v>
      </c>
      <c r="E176" s="19"/>
      <c r="F176" s="19"/>
      <c r="G176" s="22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7"/>
      <c r="W176" s="17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0"/>
      <c r="BA176" s="22"/>
      <c r="BB176" s="21"/>
      <c r="BC176" s="22"/>
      <c r="BD176" s="21"/>
      <c r="BE176" s="21"/>
      <c r="BF176" s="21"/>
      <c r="BG176" s="35"/>
      <c r="BH176" s="34"/>
      <c r="BI176" s="19"/>
    </row>
    <row r="177" spans="1:61" s="4" customFormat="1" ht="27.75" customHeight="1">
      <c r="A177" s="65">
        <f t="shared" si="19"/>
        <v>173</v>
      </c>
      <c r="B177" s="37" t="s">
        <v>84</v>
      </c>
      <c r="C177" s="37" t="s">
        <v>394</v>
      </c>
      <c r="D177" s="68" t="s">
        <v>126</v>
      </c>
      <c r="E177" s="19"/>
      <c r="F177" s="19"/>
      <c r="G177" s="22"/>
      <c r="H177" s="19"/>
      <c r="I177" s="19"/>
      <c r="J177" s="19"/>
      <c r="K177" s="19">
        <f t="shared" si="20"/>
        <v>0</v>
      </c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7"/>
      <c r="W177" s="17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>
        <f t="shared" si="21"/>
        <v>0</v>
      </c>
      <c r="AW177" s="22">
        <f t="shared" si="22"/>
        <v>0</v>
      </c>
      <c r="AX177" s="22"/>
      <c r="AY177" s="22">
        <f t="shared" si="23"/>
        <v>0</v>
      </c>
      <c r="AZ177" s="20">
        <f t="shared" si="24"/>
        <v>0</v>
      </c>
      <c r="BA177" s="22"/>
      <c r="BB177" s="21"/>
      <c r="BC177" s="22"/>
      <c r="BD177" s="21"/>
      <c r="BE177" s="21"/>
      <c r="BF177" s="21"/>
      <c r="BG177" s="35"/>
      <c r="BH177" s="34"/>
      <c r="BI177" s="19"/>
    </row>
    <row r="178" spans="1:61" s="4" customFormat="1" ht="27.75" customHeight="1">
      <c r="A178" s="65">
        <f t="shared" si="19"/>
        <v>174</v>
      </c>
      <c r="B178" s="37" t="s">
        <v>620</v>
      </c>
      <c r="C178" s="37" t="s">
        <v>620</v>
      </c>
      <c r="D178" s="72" t="s">
        <v>657</v>
      </c>
      <c r="E178" s="19"/>
      <c r="F178" s="19"/>
      <c r="G178" s="22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7"/>
      <c r="W178" s="17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0"/>
      <c r="BA178" s="22"/>
      <c r="BB178" s="21"/>
      <c r="BC178" s="22"/>
      <c r="BD178" s="21"/>
      <c r="BE178" s="21"/>
      <c r="BF178" s="21"/>
      <c r="BG178" s="35"/>
      <c r="BH178" s="34"/>
      <c r="BI178" s="19"/>
    </row>
    <row r="179" spans="1:61" s="4" customFormat="1" ht="27.75" customHeight="1">
      <c r="A179" s="65">
        <f t="shared" si="19"/>
        <v>175</v>
      </c>
      <c r="B179" s="37" t="s">
        <v>618</v>
      </c>
      <c r="C179" s="37" t="s">
        <v>618</v>
      </c>
      <c r="D179" s="68" t="s">
        <v>599</v>
      </c>
      <c r="E179" s="19"/>
      <c r="F179" s="19"/>
      <c r="G179" s="22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7"/>
      <c r="W179" s="17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0"/>
      <c r="BA179" s="22"/>
      <c r="BB179" s="21"/>
      <c r="BC179" s="22"/>
      <c r="BD179" s="21"/>
      <c r="BE179" s="21"/>
      <c r="BF179" s="21"/>
      <c r="BG179" s="35"/>
      <c r="BH179" s="34"/>
      <c r="BI179" s="19"/>
    </row>
    <row r="180" spans="1:61" s="4" customFormat="1" ht="27.75" customHeight="1">
      <c r="A180" s="65">
        <f t="shared" si="19"/>
        <v>176</v>
      </c>
      <c r="B180" s="37" t="s">
        <v>586</v>
      </c>
      <c r="C180" s="37" t="s">
        <v>590</v>
      </c>
      <c r="D180" s="70" t="s">
        <v>664</v>
      </c>
      <c r="E180" s="19"/>
      <c r="F180" s="19"/>
      <c r="G180" s="22"/>
      <c r="H180" s="19"/>
      <c r="I180" s="19"/>
      <c r="J180" s="19"/>
      <c r="K180" s="19">
        <f t="shared" si="20"/>
        <v>0</v>
      </c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7"/>
      <c r="W180" s="17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>
        <f t="shared" si="21"/>
        <v>0</v>
      </c>
      <c r="AW180" s="22">
        <f t="shared" si="22"/>
        <v>0</v>
      </c>
      <c r="AX180" s="22"/>
      <c r="AY180" s="22">
        <f t="shared" si="23"/>
        <v>0</v>
      </c>
      <c r="AZ180" s="20">
        <f t="shared" si="24"/>
        <v>0</v>
      </c>
      <c r="BA180" s="22"/>
      <c r="BB180" s="21"/>
      <c r="BC180" s="22"/>
      <c r="BD180" s="21"/>
      <c r="BE180" s="21"/>
      <c r="BF180" s="21"/>
      <c r="BG180" s="35"/>
      <c r="BH180" s="34"/>
      <c r="BI180" s="19"/>
    </row>
    <row r="181" spans="1:61" s="4" customFormat="1" ht="27.75" customHeight="1">
      <c r="A181" s="65">
        <f t="shared" si="19"/>
        <v>177</v>
      </c>
      <c r="B181" s="37" t="s">
        <v>206</v>
      </c>
      <c r="C181" s="37" t="s">
        <v>440</v>
      </c>
      <c r="D181" s="68" t="s">
        <v>207</v>
      </c>
      <c r="E181" s="19"/>
      <c r="F181" s="19"/>
      <c r="G181" s="22"/>
      <c r="H181" s="19"/>
      <c r="I181" s="19"/>
      <c r="J181" s="27"/>
      <c r="K181" s="19">
        <f t="shared" si="20"/>
        <v>0</v>
      </c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7"/>
      <c r="W181" s="17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>
        <f t="shared" si="23"/>
        <v>0</v>
      </c>
      <c r="AZ181" s="20"/>
      <c r="BA181" s="22"/>
      <c r="BB181" s="21"/>
      <c r="BC181" s="22"/>
      <c r="BD181" s="21"/>
      <c r="BE181" s="21"/>
      <c r="BF181" s="21"/>
      <c r="BG181" s="33"/>
      <c r="BH181" s="34"/>
      <c r="BI181" s="19"/>
    </row>
    <row r="65415" ht="26.25" customHeight="1">
      <c r="N65415" s="3"/>
    </row>
    <row r="65418" ht="260.25" customHeight="1"/>
  </sheetData>
  <sheetProtection/>
  <mergeCells count="37">
    <mergeCell ref="BA2:BH3"/>
    <mergeCell ref="X3:Z3"/>
    <mergeCell ref="AG3:AG4"/>
    <mergeCell ref="F2:F4"/>
    <mergeCell ref="A2:A4"/>
    <mergeCell ref="H2:H4"/>
    <mergeCell ref="AA3:AC3"/>
    <mergeCell ref="AX2:AZ3"/>
    <mergeCell ref="AL2:AM2"/>
    <mergeCell ref="X2:AF2"/>
    <mergeCell ref="AP2:AT2"/>
    <mergeCell ref="AR3:AR4"/>
    <mergeCell ref="K3:K4"/>
    <mergeCell ref="AQ3:AQ4"/>
    <mergeCell ref="AS3:AS4"/>
    <mergeCell ref="AP3:AP4"/>
    <mergeCell ref="AG2:AI2"/>
    <mergeCell ref="C2:C4"/>
    <mergeCell ref="G2:G4"/>
    <mergeCell ref="D2:D4"/>
    <mergeCell ref="Q3:U3"/>
    <mergeCell ref="AN3:AN4"/>
    <mergeCell ref="L3:P3"/>
    <mergeCell ref="AJ2:AK2"/>
    <mergeCell ref="AH3:AH4"/>
    <mergeCell ref="AJ3:AJ4"/>
    <mergeCell ref="J2:J4"/>
    <mergeCell ref="BI2:BI4"/>
    <mergeCell ref="A1:BI1"/>
    <mergeCell ref="B2:B4"/>
    <mergeCell ref="I2:I4"/>
    <mergeCell ref="E2:E4"/>
    <mergeCell ref="K2:W2"/>
    <mergeCell ref="AN2:AO2"/>
    <mergeCell ref="AD3:AD4"/>
    <mergeCell ref="AL3:AL4"/>
    <mergeCell ref="V3:W3"/>
  </mergeCells>
  <hyperlinks>
    <hyperlink ref="D54" r:id="rId1" display="www.itsvac.com"/>
    <hyperlink ref="D32" r:id="rId2" display="www.epp.co.kr"/>
    <hyperlink ref="D154" r:id="rId3" display="www.g2p.co.kr"/>
    <hyperlink ref="D77" r:id="rId4" display="www.j-innotech.com"/>
    <hyperlink ref="D138" r:id="rId5" display="www.changhwaenergy.com"/>
    <hyperlink ref="D117" r:id="rId6" display="www.amitek.kr"/>
    <hyperlink ref="D163" r:id="rId7" display="www.tkjb.co.kr"/>
    <hyperlink ref="D36" r:id="rId8" display="www.mmkorea.net"/>
    <hyperlink ref="D25" r:id="rId9" display="www.daelimsolar.com/kor/"/>
    <hyperlink ref="D177" r:id="rId10" display="www.hanilsolar.com"/>
    <hyperlink ref="D81" r:id="rId11" display="www.gaiaenrgy.kr"/>
    <hyperlink ref="D131" r:id="rId12" display="www.issacsolar.co.kr"/>
    <hyperlink ref="D65" r:id="rId13" display="www.wooshinenc.co.kr"/>
    <hyperlink ref="D66" r:id="rId14" display="www.woohyung.co.kr"/>
    <hyperlink ref="D155" r:id="rId15" display="www.jsfa.kr"/>
    <hyperlink ref="D168" r:id="rId16" display="www.kogas.or.kr"/>
    <hyperlink ref="D116" r:id="rId17" display="www.sunroad.kr"/>
    <hyperlink ref="D135" r:id="rId18" display="www.jwsolar.co.kr"/>
    <hyperlink ref="D45" r:id="rId19" display="www.sangwoneng.kr"/>
    <hyperlink ref="D137" r:id="rId20" display="www.glovalgeen.com"/>
    <hyperlink ref="D82" r:id="rId21" display="www.kyuwontech.co.kr"/>
    <hyperlink ref="D19" r:id="rId22" display="www.kumkangie.co.kr"/>
    <hyperlink ref="D95" r:id="rId23" display="www.mrtkorea.com"/>
    <hyperlink ref="D152" r:id="rId24" display="www.electo282.com"/>
    <hyperlink ref="D167" r:id="rId25" display="www.heimelek.com"/>
    <hyperlink ref="D33" r:id="rId26" display="www.dymbrg.com"/>
    <hyperlink ref="D160" r:id="rId27" display="http://www.icostal.com"/>
    <hyperlink ref="D141" r:id="rId28" display="www.cobis.co.kr"/>
    <hyperlink ref="D38" r:id="rId29" display="www.mcscience.com"/>
    <hyperlink ref="D105" r:id="rId30" display="www.supervac.co.kr"/>
    <hyperlink ref="D173" r:id="rId31" display="www.keri.re.kr"/>
    <hyperlink ref="D151" r:id="rId32" display="www.surgelab.co.kr"/>
    <hyperlink ref="D159" r:id="rId33" display="www.kemx.co.kr"/>
    <hyperlink ref="D111" r:id="rId34" display="http://interbattery.or.kr/kr/"/>
    <hyperlink ref="D109" r:id="rId35" display="www.sunglotec.com"/>
    <hyperlink ref="D21" r:id="rId36" display="www.nauclean.com"/>
    <hyperlink ref="D20" r:id="rId37" display="www.kumhosystem.com"/>
    <hyperlink ref="D158" r:id="rId38" display="www.connex.co.kr"/>
    <hyperlink ref="D23" r:id="rId39" display="www.dansuk.co.kr"/>
    <hyperlink ref="D41" r:id="rId40" display="www.bestradingco.co.kr"/>
    <hyperlink ref="D161" r:id="rId41" display="www.kortherm.co.kr"/>
    <hyperlink ref="D147" r:id="rId42" display="www.forceline.co.kr"/>
    <hyperlink ref="D71" r:id="rId43" display="www.incell.kr"/>
    <hyperlink ref="D181" r:id="rId44" display="www.scalecombater.com"/>
    <hyperlink ref="D103" r:id="rId45" display="http://ww.sejineng.co.kr"/>
    <hyperlink ref="D148" r:id="rId46" display="www.primeetech.com"/>
    <hyperlink ref="D53" r:id="rId47" display="www.isacresearch.com"/>
    <hyperlink ref="D22" r:id="rId48" display="www.nowworks.co.kr"/>
    <hyperlink ref="D13" r:id="rId49" display="http://www.gagaco.kr"/>
    <hyperlink ref="D165" r:id="rId50" display="www.hanaenk.com"/>
    <hyperlink ref="D85" r:id="rId51" display="www.nemoeng.com"/>
    <hyperlink ref="D130" r:id="rId52" display="www.ecodreamsystem.com"/>
    <hyperlink ref="D124" r:id="rId53" display="www.mrt.co.kr"/>
    <hyperlink ref="D162" r:id="rId54" display="www.tisolar.net"/>
    <hyperlink ref="D96" r:id="rId55" display="www.bandp.co.kr"/>
    <hyperlink ref="D52" r:id="rId56" display="http://isolar.kr/"/>
    <hyperlink ref="D40" r:id="rId57" display="www.bekaworld.kr"/>
    <hyperlink ref="D28" r:id="rId58" display="www.nano-rex.com"/>
    <hyperlink ref="D121" r:id="rId59" display="http://ecopo.kr"/>
    <hyperlink ref="D90" r:id="rId60" display="www.dream-tec.kr"/>
    <hyperlink ref="D120" r:id="rId61" display="http://에코그린텍.kr"/>
    <hyperlink ref="D142" r:id="rId62" display="www.mirrorbar.co.kr"/>
    <hyperlink ref="D59" r:id="rId63" display="www.sns21.co.kr"/>
    <hyperlink ref="D122" r:id="rId64" display="www.ntechkorea.co.kr"/>
    <hyperlink ref="D134" r:id="rId65" display="www.goinnest.co.kr"/>
    <hyperlink ref="D35" r:id="rId66" display="www.raymond.kr"/>
    <hyperlink ref="D44" r:id="rId67" display="www.sangdo.com"/>
    <hyperlink ref="D119" r:id="rId68" display="www.uisn.co.kr"/>
    <hyperlink ref="D24" r:id="rId69" display="www.daidongs.com"/>
    <hyperlink ref="D100" r:id="rId70" display="www.esds.co.kr"/>
    <hyperlink ref="D115" r:id="rId71" display="www.surgefree.co.kr"/>
    <hyperlink ref="D140" r:id="rId72" display="http://www.kmd.co.kr"/>
    <hyperlink ref="D104" r:id="rId73" display="http://solarlightkorea.com"/>
    <hyperlink ref="D30" r:id="rId74" display="http://www.dongmi.co.kr"/>
    <hyperlink ref="D61" r:id="rId75" display="http://www.sjtech.net"/>
    <hyperlink ref="D89" r:id="rId76" display="http://www.dgsj.co.kr/"/>
    <hyperlink ref="D123" r:id="rId77" display="www.mcst.co.kr"/>
    <hyperlink ref="D126" r:id="rId78" display="www.wj21.com"/>
    <hyperlink ref="D62" r:id="rId79" display="www.adpower21.com"/>
    <hyperlink ref="D129" r:id="rId80" display="http://www.ubi-tech.kr/"/>
    <hyperlink ref="D98" r:id="rId81" display="http://www.superlok.com/"/>
    <hyperlink ref="D169" r:id="rId82" display="www.kopti.re.kr "/>
    <hyperlink ref="D15" r:id="rId83" display="https://www.kmec.co.kr/"/>
    <hyperlink ref="D92" r:id="rId84" display="www.microps.co.kr"/>
    <hyperlink ref="D79" r:id="rId85" display="www.hicinfo.co.kr"/>
    <hyperlink ref="D26" r:id="rId86" display="www.starworldco.com"/>
    <hyperlink ref="D91" r:id="rId87" display="http://new.midasuser.com/"/>
    <hyperlink ref="D164" r:id="rId88" display="http://idea.postech.ac.kr/"/>
    <hyperlink ref="D93" r:id="rId89" display="http://www.nfkorea.co.kr"/>
    <hyperlink ref="D136" r:id="rId90" display="www.episys.net"/>
    <hyperlink ref="D150" r:id="rId91" display="www.pnkhitech.co.kr"/>
    <hyperlink ref="D7" r:id="rId92" display="www.TikTrade.com"/>
    <hyperlink ref="D6" r:id="rId93" display="www.arbin.com"/>
    <hyperlink ref="D88" r:id="rId94" display="www.dahan.co.kr"/>
    <hyperlink ref="D157" r:id="rId95" display="www.kaco-newenergy.kr"/>
    <hyperlink ref="D145" r:id="rId96" display="www.tonesolution.co.kr"/>
    <hyperlink ref="D86" r:id="rId97" display="http://www.n4l.co.kr"/>
    <hyperlink ref="D55" r:id="rId98" display="www.anygate.com"/>
    <hyperlink ref="D133" r:id="rId99" display="www.naeun-mcu.com"/>
    <hyperlink ref="D47" r:id="rId100" display="www.sunwooelec.co.kr"/>
    <hyperlink ref="D37" r:id="rId101" display="www.ccte.co.kr"/>
    <hyperlink ref="D60" r:id="rId102" display="www.sjcoltd.net"/>
    <hyperlink ref="D34" r:id="rId103" display="https://www.leybold.com/kr/ko"/>
    <hyperlink ref="D68" r:id="rId104" display="http://www.eewkhpc.co.kr"/>
    <hyperlink ref="D43" r:id="rId105" display="www.sspt.co.kr"/>
    <hyperlink ref="D127" r:id="rId106" display="www.uniluxinc.com"/>
    <hyperlink ref="D172" r:id="rId107" display="http://kjchemikem.com"/>
    <hyperlink ref="D143" r:id="rId108" display="www.tekon.co.kr"/>
    <hyperlink ref="D49" r:id="rId109" display="www.scotra.co.kr"/>
    <hyperlink ref="D139" r:id="rId110" display="www.kns2.co.kr"/>
    <hyperlink ref="D112" r:id="rId111" display="http://sun-power.kr/"/>
    <hyperlink ref="D106" r:id="rId112" display="www.nada.co.kr"/>
    <hyperlink ref="D58" r:id="rId113" display="www.svdigital.com"/>
    <hyperlink ref="D110" r:id="rId114" display="www.스텐가로등주.com"/>
    <hyperlink ref="D50" r:id="rId115" display="www.sichem.co.kr"/>
    <hyperlink ref="D144" r:id="rId116" display="www.t1semicon.com"/>
    <hyperlink ref="D114" r:id="rId117" display="www.whisung.net"/>
    <hyperlink ref="D125" r:id="rId118" display="www.wooandlee.com"/>
    <hyperlink ref="D118" r:id="rId119" display="www.iener.net"/>
    <hyperlink ref="D113" r:id="rId120" display="http://www.marine-e.co.kr"/>
    <hyperlink ref="D94" r:id="rId121" display="www.okmodern.com"/>
    <hyperlink ref="D70" r:id="rId122" display="www.e-hwa.co.kr"/>
    <hyperlink ref="D10" r:id="rId123" display="http://www.nippo.co.jp"/>
    <hyperlink ref="D11" r:id="rId124" display="www.TikTrade.com"/>
    <hyperlink ref="D29" r:id="rId125" display="www.theonescience.com"/>
    <hyperlink ref="D46" r:id="rId126" display="http://snwenergy.com"/>
    <hyperlink ref="D56" r:id="rId127" display="www.svdigital.com"/>
    <hyperlink ref="D64" r:id="rId128" display="www.openg.co.kr"/>
    <hyperlink ref="D67" r:id="rId129" display="www.wonlee.co.kr"/>
    <hyperlink ref="D69" r:id="rId130" display="www.egscope.com"/>
    <hyperlink ref="D76" r:id="rId131" display="www.jmon.co.kr"/>
    <hyperlink ref="D84" r:id="rId132" display="www.globalwindandsolar.com"/>
    <hyperlink ref="D99" r:id="rId133" display="www.cleanoil.co.kr"/>
    <hyperlink ref="D146" r:id="rId134" display="www.powernix.kr"/>
    <hyperlink ref="D179" r:id="rId135" display="www.kdn.com"/>
    <hyperlink ref="D5" r:id="rId136" display="http://netechkorea.net"/>
    <hyperlink ref="D8" r:id="rId137" display="www.kotra.or.kr"/>
    <hyperlink ref="D9" r:id="rId138" display="www.lsis.com"/>
    <hyperlink ref="D16" r:id="rId139" display="http://www.gjtp.or.kr/"/>
    <hyperlink ref="D17" r:id="rId140" display="http://www.gwangju.go.kr/"/>
    <hyperlink ref="D73" r:id="rId141" display="https://www.jbtp.or.kr/"/>
    <hyperlink ref="D174" r:id="rId142" display="http://home.kepco.co.kr/"/>
    <hyperlink ref="D178" r:id="rId143" display="https://search.naver.com/p/cr/rd?m=1&amp;px=820&amp;py=251.1699981689453&amp;sx=820&amp;sy=154.77999877929687&amp;p=ToIwMdpySEdsscZOfm8ssssssD8-400915&amp;q=%C7%D1%C0%FCkps&amp;ssc=tab.nx.all&amp;f=nexearch&amp;w=nexearch&amp;s=829orialYGTAAUUqkb9wsw==&amp;time=1519300681029&amp;a=cop_bas.titurl&amp;r=1&amp;i=a00000fa_648a9530611afa80f4e34537&amp;u=http%3A//www.kps.co.kr/"/>
    <hyperlink ref="D31" r:id="rId144" display="https://search.naver.com/p/cr/rd?m=1&amp;px=420&amp;py=325.2200012207031&amp;sx=420&amp;sy=325.2200012207031&amp;p=ToIxgspySENsscuoZa4ssssssZN-266491&amp;q=%B5%BF%BD%C5%B4%EB%C7%D0%B1%B3&amp;ssc=tab.nx.all&amp;f=nexearch&amp;w=nexearch&amp;s=829orialYGTAAUUqkb9wsw==&amp;time=1519300934088&amp;u=http%3A//www.dsu.ac.kr/&amp;r=1&amp;a=nco_x0k*1.url&amp;i=0000000f_0000000974AF&amp;cr=1"/>
    <hyperlink ref="D74" r:id="rId145" display="www.keti.re.kr"/>
  </hyperlinks>
  <printOptions horizontalCentered="1"/>
  <pageMargins left="0.25" right="0.25" top="0.75" bottom="0.75" header="0.3" footer="0.3"/>
  <pageSetup fitToHeight="0" fitToWidth="1" horizontalDpi="600" verticalDpi="600" orientation="portrait" paperSize="9" scale="43" r:id="rId1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Yonat Keren - Chamber of Commerce</cp:lastModifiedBy>
  <cp:lastPrinted>2018-02-22T02:53:35Z</cp:lastPrinted>
  <dcterms:created xsi:type="dcterms:W3CDTF">2012-04-17T13:17:02Z</dcterms:created>
  <dcterms:modified xsi:type="dcterms:W3CDTF">2019-01-21T13:22:57Z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